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firstSheet="2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 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<sst xmlns="http://schemas.openxmlformats.org/spreadsheetml/2006/main" count="185" uniqueCount="147">
  <si>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</si>
  <si>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</si>
  <si>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</si>
  <si>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</si>
  <si>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</si>
  <si>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</si>
  <si>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</si>
  <si>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</si>
  <si>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</si>
  <si>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</si>
  <si>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</si>
  <si>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</si>
  <si>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</si>
  <si>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</si>
  <si>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</si>
  <si>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</si>
  <si>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</si>
  <si>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</si>
  <si>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</si>
  <si>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</si>
  <si>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</si>
  <si>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</si>
  <si>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</si>
  <si>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</si>
  <si>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</si>
  <si>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</si>
  <si>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</si>
  <si>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</si>
  <si>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</si>
  <si>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</si>
  <si>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</si>
  <si>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</si>
  <si>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</si>
  <si>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</si>
  <si>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</si>
  <si>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</si>
  <si>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</si>
  <si>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</si>
  <si>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</si>
  <si>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</si>
  <si>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</si>
  <si>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</si>
  <si>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</si>
  <si>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</si>
  <si>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</si>
  <si>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</si>
  <si>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</si>
  <si>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</si>
  <si>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</si>
  <si>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</si>
  <si>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</si>
  <si>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</si>
  <si>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</si>
  <si>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</si>
  <si>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* سابقه کار در محل بانک محسوب گردد.</t>
  </si>
  <si>
    <t>30 و بیشتر</t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</si>
  <si>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</si>
  <si>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</si>
  <si>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</si>
  <si>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</si>
  <si>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</si>
  <si>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</si>
  <si>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</si>
  <si>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</si>
  <si>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</si>
  <si>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</si>
  <si>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</si>
  <si>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</si>
  <si>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</si>
  <si>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</si>
  <si>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</si>
  <si>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</si>
  <si>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</si>
  <si>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</si>
  <si>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</si>
  <si>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</si>
  <si>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</si>
  <si>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</si>
  <si>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</si>
  <si>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</si>
  <si>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</si>
  <si>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</si>
  <si>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</si>
  <si>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</si>
  <si>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</si>
  <si>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</si>
  <si>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</si>
  <si>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</si>
  <si>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</si>
  <si>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</si>
  <si>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</si>
  <si>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</si>
  <si>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</si>
  <si>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</si>
  <si>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</si>
  <si>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</si>
  <si>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</si>
  <si>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</si>
  <si>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</si>
  <si>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</si>
  <si>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</si>
  <si>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</si>
  <si>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</si>
  <si>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</si>
  <si>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</si>
  <si>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</si>
  <si>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</si>
  <si>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</si>
  <si>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</si>
  <si>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</si>
  <si>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</si>
  <si>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</si>
  <si>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</si>
  <si>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</si>
  <si>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</si>
  <si>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</si>
  <si>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</si>
  <si>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</si>
  <si>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</si>
  <si>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</si>
  <si>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</si>
  <si>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</si>
  <si>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</si>
  <si>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</si>
  <si>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</si>
  <si>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</si>
  <si>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</si>
  <si>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>سرمایه گذاری ها</t>
  </si>
  <si>
    <t xml:space="preserve">          شرح</t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</si>
  <si>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 گذاریها و تمرکز درون یا برون مرزی آن 
      (ارقام به ميليارد ريال)
</t>
    </r>
  </si>
  <si>
    <r>
      <t>جدول 8: تعداد نيروي انساني به تفكيك جنسيت سنوات خدمت و تحصيلات پايان سال 1396</t>
    </r>
    <r>
      <rPr>
        <sz val="11"/>
        <rFont val="B Nazanin"/>
        <family val="0"/>
      </rPr>
      <t>*</t>
    </r>
  </si>
  <si>
    <t xml:space="preserve">مانده ناخالص تسهیلات اعطایی </t>
  </si>
  <si>
    <t>5 تا 9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</si>
  <si>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مسکن
        (ارقام به ميليارد ريال)
</t>
    </r>
  </si>
  <si>
    <t>مأخذ: تمام آمارهاي اين گزارش براساس اطلاعات ارسالي از جانب بانك مسکن است.</t>
  </si>
  <si>
    <t>* غیر نهایی</t>
  </si>
  <si>
    <t>*1396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</si>
  <si>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مسکن
      (ارقام به ميليارد ريال)
</t>
    </r>
  </si>
  <si>
    <t xml:space="preserve"> مأخذ: تمام آمارهاي اين گزارش بر اساس اطلاعات ارسالي از جانب بانك مسکن است.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</si>
  <si>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 گذاری های بانك مسکن
      (ارقام به ميليارد ريال)
</t>
    </r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</si>
  <si>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مسکن 
                (ارقام به ميارد ریال)
</t>
    </r>
  </si>
  <si>
    <t>1396*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</si>
  <si>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مسکن</t>
    </r>
  </si>
  <si>
    <t xml:space="preserve">  مأخذ: تمام آمارهاي اين گزارش براساس اطلاعات ارسالي از جانب بانك مسکن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</si>
  <si>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مسکن از فناوري بانكداري الكترونيك</t>
    </r>
  </si>
  <si>
    <t>مأخذ: تمام آمارهاي اين گزارش بر اساس اطلاعات ارسالي از جانب بانك مسکن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</si>
  <si>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مسکن
 (ارقام به ميليارد ريال)
</t>
    </r>
  </si>
</sst>
</file>

<file path=xl/styles.xml><?xml version="1.0" encoding="utf-8"?>
<styleSheet xmlns="http://schemas.openxmlformats.org/spreadsheetml/2006/main">
  <numFmts count="3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</numFmts>
  <fonts count="52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double"/>
      <bottom style="medium"/>
    </border>
    <border>
      <left style="thick"/>
      <right style="medium"/>
      <top style="double"/>
      <bottom>
        <color indexed="63"/>
      </bottom>
    </border>
    <border>
      <left style="medium"/>
      <right style="thick"/>
      <top style="double"/>
      <bottom>
        <color indexed="63"/>
      </bottom>
    </border>
    <border>
      <left style="thick"/>
      <right style="double"/>
      <top style="double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double"/>
      <top style="medium"/>
      <bottom style="medium"/>
    </border>
    <border>
      <left style="thick"/>
      <right style="medium"/>
      <top style="thin"/>
      <bottom style="double"/>
    </border>
    <border>
      <left style="medium"/>
      <right style="thick"/>
      <top style="thin"/>
      <bottom style="double"/>
    </border>
    <border>
      <left style="thick"/>
      <right style="double"/>
      <top style="thin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ck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 readingOrder="2"/>
    </xf>
    <xf numFmtId="0" fontId="5" fillId="0" borderId="11" xfId="0" applyFont="1" applyBorder="1" applyAlignment="1">
      <alignment horizontal="center" wrapText="1" readingOrder="2"/>
    </xf>
    <xf numFmtId="0" fontId="4" fillId="0" borderId="12" xfId="0" applyFont="1" applyBorder="1" applyAlignment="1">
      <alignment horizontal="justify" vertical="top" wrapText="1" readingOrder="2"/>
    </xf>
    <xf numFmtId="0" fontId="4" fillId="0" borderId="13" xfId="0" applyFont="1" applyBorder="1" applyAlignment="1">
      <alignment horizontal="justify" wrapText="1" readingOrder="2"/>
    </xf>
    <xf numFmtId="0" fontId="4" fillId="0" borderId="14" xfId="0" applyFont="1" applyBorder="1" applyAlignment="1">
      <alignment horizontal="justify" wrapText="1" readingOrder="2"/>
    </xf>
    <xf numFmtId="0" fontId="5" fillId="0" borderId="15" xfId="0" applyFont="1" applyBorder="1" applyAlignment="1">
      <alignment horizontal="center" wrapText="1" readingOrder="2"/>
    </xf>
    <xf numFmtId="0" fontId="5" fillId="0" borderId="16" xfId="0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wrapText="1" readingOrder="2"/>
    </xf>
    <xf numFmtId="3" fontId="6" fillId="0" borderId="17" xfId="0" applyNumberFormat="1" applyFont="1" applyBorder="1" applyAlignment="1">
      <alignment horizontal="center" wrapText="1" readingOrder="2"/>
    </xf>
    <xf numFmtId="3" fontId="5" fillId="0" borderId="17" xfId="0" applyNumberFormat="1" applyFont="1" applyBorder="1" applyAlignment="1">
      <alignment horizontal="center" wrapText="1" readingOrder="2"/>
    </xf>
    <xf numFmtId="0" fontId="9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 readingOrder="2"/>
    </xf>
    <xf numFmtId="0" fontId="4" fillId="0" borderId="12" xfId="0" applyFont="1" applyBorder="1" applyAlignment="1">
      <alignment horizontal="right" vertical="center" wrapText="1" readingOrder="2"/>
    </xf>
    <xf numFmtId="3" fontId="5" fillId="0" borderId="17" xfId="0" applyNumberFormat="1" applyFont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right" vertical="center" wrapText="1" readingOrder="2"/>
    </xf>
    <xf numFmtId="3" fontId="6" fillId="0" borderId="17" xfId="0" applyNumberFormat="1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justify" vertical="center" wrapText="1" readingOrder="2"/>
    </xf>
    <xf numFmtId="3" fontId="3" fillId="0" borderId="17" xfId="0" applyNumberFormat="1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vertical="center" wrapText="1" readingOrder="2"/>
    </xf>
    <xf numFmtId="3" fontId="5" fillId="0" borderId="18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justify" vertical="top" wrapText="1" readingOrder="2"/>
    </xf>
    <xf numFmtId="0" fontId="6" fillId="0" borderId="17" xfId="0" applyFont="1" applyBorder="1" applyAlignment="1">
      <alignment horizontal="center" wrapText="1" readingOrder="2"/>
    </xf>
    <xf numFmtId="0" fontId="5" fillId="0" borderId="17" xfId="0" applyFont="1" applyBorder="1" applyAlignment="1">
      <alignment horizontal="center" wrapText="1" readingOrder="2"/>
    </xf>
    <xf numFmtId="1" fontId="5" fillId="0" borderId="17" xfId="0" applyNumberFormat="1" applyFont="1" applyBorder="1" applyAlignment="1">
      <alignment horizontal="center" wrapText="1" readingOrder="2"/>
    </xf>
    <xf numFmtId="3" fontId="6" fillId="0" borderId="18" xfId="0" applyNumberFormat="1" applyFont="1" applyBorder="1" applyAlignment="1">
      <alignment horizontal="center" vertical="center" wrapText="1" readingOrder="2"/>
    </xf>
    <xf numFmtId="3" fontId="5" fillId="0" borderId="18" xfId="0" applyNumberFormat="1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wrapText="1" readingOrder="2"/>
    </xf>
    <xf numFmtId="0" fontId="1" fillId="33" borderId="20" xfId="0" applyFont="1" applyFill="1" applyBorder="1" applyAlignment="1">
      <alignment horizontal="center" vertical="center" wrapText="1" readingOrder="2"/>
    </xf>
    <xf numFmtId="1" fontId="2" fillId="33" borderId="21" xfId="0" applyNumberFormat="1" applyFont="1" applyFill="1" applyBorder="1" applyAlignment="1">
      <alignment horizontal="center" vertical="center" wrapText="1" readingOrder="2"/>
    </xf>
    <xf numFmtId="0" fontId="1" fillId="33" borderId="20" xfId="0" applyFont="1" applyFill="1" applyBorder="1" applyAlignment="1">
      <alignment horizontal="center" wrapText="1" readingOrder="2"/>
    </xf>
    <xf numFmtId="0" fontId="2" fillId="33" borderId="21" xfId="0" applyFont="1" applyFill="1" applyBorder="1" applyAlignment="1">
      <alignment horizontal="center" wrapText="1" readingOrder="2"/>
    </xf>
    <xf numFmtId="0" fontId="2" fillId="33" borderId="20" xfId="0" applyFont="1" applyFill="1" applyBorder="1" applyAlignment="1">
      <alignment horizontal="center" wrapText="1" readingOrder="2"/>
    </xf>
    <xf numFmtId="0" fontId="8" fillId="33" borderId="20" xfId="0" applyFont="1" applyFill="1" applyBorder="1" applyAlignment="1">
      <alignment horizontal="center" wrapText="1" readingOrder="2"/>
    </xf>
    <xf numFmtId="0" fontId="7" fillId="33" borderId="15" xfId="0" applyFont="1" applyFill="1" applyBorder="1" applyAlignment="1">
      <alignment horizontal="center" vertical="center" textRotation="180" wrapText="1" readingOrder="2"/>
    </xf>
    <xf numFmtId="0" fontId="7" fillId="33" borderId="22" xfId="0" applyFont="1" applyFill="1" applyBorder="1" applyAlignment="1">
      <alignment horizontal="center" vertical="center" textRotation="180" wrapText="1" readingOrder="2"/>
    </xf>
    <xf numFmtId="0" fontId="2" fillId="33" borderId="21" xfId="0" applyFont="1" applyFill="1" applyBorder="1" applyAlignment="1">
      <alignment horizontal="center" vertical="center" wrapText="1" readingOrder="2"/>
    </xf>
    <xf numFmtId="0" fontId="4" fillId="0" borderId="19" xfId="0" applyFont="1" applyBorder="1" applyAlignment="1">
      <alignment horizontal="justify" vertical="center" wrapText="1" readingOrder="2"/>
    </xf>
    <xf numFmtId="0" fontId="4" fillId="0" borderId="13" xfId="0" applyFont="1" applyBorder="1" applyAlignment="1">
      <alignment horizontal="justify" vertical="top" wrapText="1" readingOrder="2"/>
    </xf>
    <xf numFmtId="1" fontId="6" fillId="0" borderId="17" xfId="0" applyNumberFormat="1" applyFont="1" applyBorder="1" applyAlignment="1">
      <alignment horizontal="center" wrapText="1" readingOrder="2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 indent="1" readingOrder="2"/>
    </xf>
    <xf numFmtId="0" fontId="4" fillId="0" borderId="24" xfId="0" applyFont="1" applyBorder="1" applyAlignment="1">
      <alignment horizontal="right" vertical="top" wrapText="1" indent="1" readingOrder="2"/>
    </xf>
    <xf numFmtId="3" fontId="5" fillId="0" borderId="25" xfId="0" applyNumberFormat="1" applyFont="1" applyBorder="1" applyAlignment="1">
      <alignment horizontal="center" wrapText="1" readingOrder="2"/>
    </xf>
    <xf numFmtId="3" fontId="5" fillId="0" borderId="26" xfId="0" applyNumberFormat="1" applyFont="1" applyBorder="1" applyAlignment="1">
      <alignment horizontal="center" wrapText="1" readingOrder="2"/>
    </xf>
    <xf numFmtId="3" fontId="5" fillId="0" borderId="27" xfId="0" applyNumberFormat="1" applyFont="1" applyBorder="1" applyAlignment="1">
      <alignment horizontal="center" wrapText="1" readingOrder="2"/>
    </xf>
    <xf numFmtId="0" fontId="4" fillId="0" borderId="12" xfId="0" applyFont="1" applyBorder="1" applyAlignment="1">
      <alignment horizontal="right" vertical="center" wrapText="1" indent="1" readingOrder="2"/>
    </xf>
    <xf numFmtId="0" fontId="1" fillId="0" borderId="12" xfId="0" applyFont="1" applyBorder="1" applyAlignment="1">
      <alignment horizontal="right" vertical="top" wrapText="1" readingOrder="2"/>
    </xf>
    <xf numFmtId="0" fontId="1" fillId="0" borderId="24" xfId="0" applyFont="1" applyBorder="1" applyAlignment="1">
      <alignment horizontal="right" vertical="top" wrapText="1" readingOrder="2"/>
    </xf>
    <xf numFmtId="0" fontId="1" fillId="0" borderId="28" xfId="0" applyFont="1" applyBorder="1" applyAlignment="1">
      <alignment horizontal="right" vertical="top" wrapText="1" readingOrder="2"/>
    </xf>
    <xf numFmtId="0" fontId="4" fillId="0" borderId="17" xfId="0" applyFont="1" applyBorder="1" applyAlignment="1">
      <alignment horizontal="right" vertical="top" wrapText="1" readingOrder="2"/>
    </xf>
    <xf numFmtId="0" fontId="4" fillId="0" borderId="18" xfId="0" applyFont="1" applyBorder="1" applyAlignment="1">
      <alignment horizontal="right" vertical="top" wrapText="1" readingOrder="2"/>
    </xf>
    <xf numFmtId="0" fontId="11" fillId="0" borderId="29" xfId="0" applyFont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wrapText="1" readingOrder="2"/>
    </xf>
    <xf numFmtId="0" fontId="11" fillId="0" borderId="30" xfId="0" applyFont="1" applyBorder="1" applyAlignment="1">
      <alignment horizontal="justify" vertical="top" wrapText="1" readingOrder="2"/>
    </xf>
    <xf numFmtId="0" fontId="12" fillId="0" borderId="24" xfId="0" applyFont="1" applyBorder="1" applyAlignment="1">
      <alignment horizontal="justify" vertical="top" wrapText="1" readingOrder="2"/>
    </xf>
    <xf numFmtId="0" fontId="11" fillId="0" borderId="24" xfId="0" applyFont="1" applyBorder="1" applyAlignment="1">
      <alignment horizontal="right" vertical="top" wrapText="1" indent="1" readingOrder="2"/>
    </xf>
    <xf numFmtId="0" fontId="13" fillId="0" borderId="13" xfId="0" applyFont="1" applyBorder="1" applyAlignment="1">
      <alignment horizontal="right" indent="1" readingOrder="2"/>
    </xf>
    <xf numFmtId="3" fontId="4" fillId="0" borderId="31" xfId="0" applyNumberFormat="1" applyFont="1" applyBorder="1" applyAlignment="1">
      <alignment horizontal="right" vertical="top" wrapText="1" readingOrder="2"/>
    </xf>
    <xf numFmtId="3" fontId="4" fillId="0" borderId="32" xfId="0" applyNumberFormat="1" applyFont="1" applyBorder="1" applyAlignment="1">
      <alignment horizontal="right" vertical="top" wrapText="1" readingOrder="2"/>
    </xf>
    <xf numFmtId="3" fontId="4" fillId="0" borderId="18" xfId="0" applyNumberFormat="1" applyFont="1" applyBorder="1" applyAlignment="1">
      <alignment horizontal="right" vertical="top" wrapText="1" readingOrder="2"/>
    </xf>
    <xf numFmtId="3" fontId="4" fillId="0" borderId="33" xfId="0" applyNumberFormat="1" applyFont="1" applyBorder="1" applyAlignment="1">
      <alignment horizontal="right" vertical="top" wrapText="1" readingOrder="2"/>
    </xf>
    <xf numFmtId="3" fontId="4" fillId="0" borderId="34" xfId="0" applyNumberFormat="1" applyFont="1" applyBorder="1" applyAlignment="1">
      <alignment horizontal="right" vertical="top" wrapText="1" readingOrder="2"/>
    </xf>
    <xf numFmtId="3" fontId="4" fillId="0" borderId="17" xfId="0" applyNumberFormat="1" applyFont="1" applyBorder="1" applyAlignment="1">
      <alignment horizontal="right" vertical="top" wrapText="1" readingOrder="2"/>
    </xf>
    <xf numFmtId="3" fontId="4" fillId="0" borderId="35" xfId="0" applyNumberFormat="1" applyFont="1" applyBorder="1" applyAlignment="1">
      <alignment horizontal="right" vertical="top" wrapText="1" readingOrder="2"/>
    </xf>
    <xf numFmtId="3" fontId="4" fillId="0" borderId="10" xfId="0" applyNumberFormat="1" applyFont="1" applyBorder="1" applyAlignment="1">
      <alignment horizontal="right" vertical="top" wrapText="1" readingOrder="2"/>
    </xf>
    <xf numFmtId="3" fontId="5" fillId="0" borderId="17" xfId="0" applyNumberFormat="1" applyFont="1" applyBorder="1" applyAlignment="1">
      <alignment horizontal="center" vertical="center" wrapText="1" readingOrder="1"/>
    </xf>
    <xf numFmtId="3" fontId="5" fillId="0" borderId="36" xfId="0" applyNumberFormat="1" applyFont="1" applyBorder="1" applyAlignment="1">
      <alignment horizontal="center" vertical="center" wrapText="1" readingOrder="1"/>
    </xf>
    <xf numFmtId="3" fontId="5" fillId="0" borderId="37" xfId="0" applyNumberFormat="1" applyFont="1" applyBorder="1" applyAlignment="1">
      <alignment horizontal="center" vertical="center" wrapText="1" readingOrder="1"/>
    </xf>
    <xf numFmtId="1" fontId="12" fillId="33" borderId="21" xfId="0" applyNumberFormat="1" applyFont="1" applyFill="1" applyBorder="1" applyAlignment="1">
      <alignment horizontal="center" wrapText="1" readingOrder="2"/>
    </xf>
    <xf numFmtId="3" fontId="11" fillId="0" borderId="18" xfId="0" applyNumberFormat="1" applyFont="1" applyBorder="1" applyAlignment="1">
      <alignment horizontal="center" wrapText="1" readingOrder="2"/>
    </xf>
    <xf numFmtId="0" fontId="12" fillId="0" borderId="38" xfId="0" applyFont="1" applyBorder="1" applyAlignment="1">
      <alignment horizontal="right" readingOrder="2"/>
    </xf>
    <xf numFmtId="3" fontId="11" fillId="0" borderId="39" xfId="0" applyNumberFormat="1" applyFont="1" applyBorder="1" applyAlignment="1">
      <alignment horizontal="center" wrapText="1" readingOrder="2"/>
    </xf>
    <xf numFmtId="3" fontId="11" fillId="0" borderId="40" xfId="0" applyNumberFormat="1" applyFont="1" applyBorder="1" applyAlignment="1">
      <alignment horizontal="center" wrapText="1" readingOrder="2"/>
    </xf>
    <xf numFmtId="3" fontId="11" fillId="0" borderId="41" xfId="0" applyNumberFormat="1" applyFont="1" applyBorder="1" applyAlignment="1">
      <alignment horizontal="center" wrapText="1" readingOrder="2"/>
    </xf>
    <xf numFmtId="3" fontId="13" fillId="0" borderId="18" xfId="0" applyNumberFormat="1" applyFont="1" applyBorder="1" applyAlignment="1">
      <alignment/>
    </xf>
    <xf numFmtId="0" fontId="7" fillId="33" borderId="42" xfId="0" applyFont="1" applyFill="1" applyBorder="1" applyAlignment="1">
      <alignment horizontal="center" vertical="center" textRotation="180" wrapText="1" readingOrder="2"/>
    </xf>
    <xf numFmtId="0" fontId="4" fillId="0" borderId="43" xfId="0" applyFont="1" applyBorder="1" applyAlignment="1">
      <alignment horizontal="center" vertical="center" wrapText="1" readingOrder="2"/>
    </xf>
    <xf numFmtId="0" fontId="4" fillId="0" borderId="44" xfId="0" applyFont="1" applyBorder="1" applyAlignment="1">
      <alignment horizontal="center" vertical="center" wrapText="1" readingOrder="2"/>
    </xf>
    <xf numFmtId="0" fontId="4" fillId="0" borderId="45" xfId="0" applyFont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4" fillId="0" borderId="46" xfId="0" applyFont="1" applyBorder="1" applyAlignment="1">
      <alignment horizontal="center" vertical="center" wrapText="1" readingOrder="2"/>
    </xf>
    <xf numFmtId="0" fontId="4" fillId="0" borderId="47" xfId="0" applyFont="1" applyBorder="1" applyAlignment="1">
      <alignment horizontal="center" vertical="center" wrapText="1" readingOrder="2"/>
    </xf>
    <xf numFmtId="0" fontId="4" fillId="0" borderId="48" xfId="0" applyFont="1" applyBorder="1" applyAlignment="1">
      <alignment horizontal="center" vertical="center" wrapText="1" readingOrder="2"/>
    </xf>
    <xf numFmtId="0" fontId="4" fillId="0" borderId="49" xfId="0" applyFont="1" applyBorder="1" applyAlignment="1">
      <alignment horizontal="center" vertical="center" wrapText="1" readingOrder="2"/>
    </xf>
    <xf numFmtId="0" fontId="4" fillId="0" borderId="50" xfId="0" applyFont="1" applyBorder="1" applyAlignment="1">
      <alignment horizontal="center" vertical="center" wrapText="1" readingOrder="2"/>
    </xf>
    <xf numFmtId="0" fontId="4" fillId="0" borderId="51" xfId="0" applyFont="1" applyBorder="1" applyAlignment="1">
      <alignment horizontal="center" vertical="center" wrapText="1" readingOrder="2"/>
    </xf>
    <xf numFmtId="3" fontId="5" fillId="0" borderId="10" xfId="0" applyNumberFormat="1" applyFont="1" applyBorder="1" applyAlignment="1">
      <alignment horizontal="center" wrapText="1" readingOrder="1"/>
    </xf>
    <xf numFmtId="3" fontId="5" fillId="0" borderId="17" xfId="0" applyNumberFormat="1" applyFont="1" applyBorder="1" applyAlignment="1">
      <alignment horizontal="center" wrapText="1" readingOrder="1"/>
    </xf>
    <xf numFmtId="3" fontId="5" fillId="0" borderId="52" xfId="0" applyNumberFormat="1" applyFont="1" applyBorder="1" applyAlignment="1">
      <alignment horizontal="center" wrapText="1" readingOrder="2"/>
    </xf>
    <xf numFmtId="0" fontId="2" fillId="33" borderId="21" xfId="0" applyFont="1" applyFill="1" applyBorder="1" applyAlignment="1">
      <alignment horizontal="center" wrapText="1" readingOrder="1"/>
    </xf>
    <xf numFmtId="3" fontId="5" fillId="0" borderId="35" xfId="0" applyNumberFormat="1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center" wrapText="1" readingOrder="1"/>
    </xf>
    <xf numFmtId="3" fontId="4" fillId="0" borderId="17" xfId="0" applyNumberFormat="1" applyFont="1" applyBorder="1" applyAlignment="1">
      <alignment horizontal="center" vertical="center" wrapText="1" readingOrder="1"/>
    </xf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 readingOrder="2"/>
    </xf>
    <xf numFmtId="0" fontId="4" fillId="0" borderId="53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/>
    </xf>
    <xf numFmtId="0" fontId="11" fillId="0" borderId="5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54" xfId="0" applyFont="1" applyBorder="1" applyAlignment="1">
      <alignment horizontal="right"/>
    </xf>
    <xf numFmtId="0" fontId="0" fillId="0" borderId="53" xfId="0" applyBorder="1" applyAlignment="1">
      <alignment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right" wrapText="1"/>
    </xf>
    <xf numFmtId="0" fontId="5" fillId="0" borderId="38" xfId="0" applyFont="1" applyBorder="1" applyAlignment="1">
      <alignment horizontal="center" vertical="center" wrapText="1" readingOrder="2"/>
    </xf>
    <xf numFmtId="0" fontId="5" fillId="0" borderId="40" xfId="0" applyFont="1" applyBorder="1" applyAlignment="1">
      <alignment horizontal="center" vertical="center" wrapText="1" readingOrder="2"/>
    </xf>
    <xf numFmtId="0" fontId="7" fillId="33" borderId="56" xfId="0" applyFont="1" applyFill="1" applyBorder="1" applyAlignment="1">
      <alignment horizontal="center" vertical="center" textRotation="180" wrapText="1" readingOrder="2"/>
    </xf>
    <xf numFmtId="0" fontId="7" fillId="33" borderId="42" xfId="0" applyFont="1" applyFill="1" applyBorder="1" applyAlignment="1">
      <alignment horizontal="center" vertical="center" textRotation="180" wrapText="1" readingOrder="2"/>
    </xf>
    <xf numFmtId="0" fontId="8" fillId="0" borderId="57" xfId="0" applyFont="1" applyBorder="1" applyAlignment="1">
      <alignment horizontal="center" vertical="center" wrapText="1" readingOrder="2"/>
    </xf>
    <xf numFmtId="0" fontId="8" fillId="0" borderId="53" xfId="0" applyFont="1" applyBorder="1" applyAlignment="1">
      <alignment horizontal="center" vertical="center" wrapText="1" readingOrder="2"/>
    </xf>
    <xf numFmtId="0" fontId="4" fillId="0" borderId="54" xfId="0" applyFont="1" applyBorder="1" applyAlignment="1">
      <alignment horizontal="right" readingOrder="2"/>
    </xf>
    <xf numFmtId="0" fontId="7" fillId="33" borderId="45" xfId="0" applyFont="1" applyFill="1" applyBorder="1" applyAlignment="1">
      <alignment horizontal="center" vertical="center" textRotation="180" wrapText="1" readingOrder="2"/>
    </xf>
    <xf numFmtId="0" fontId="7" fillId="33" borderId="58" xfId="0" applyFont="1" applyFill="1" applyBorder="1" applyAlignment="1">
      <alignment horizontal="center" vertical="center" textRotation="180" wrapText="1" readingOrder="2"/>
    </xf>
    <xf numFmtId="0" fontId="5" fillId="0" borderId="30" xfId="0" applyFont="1" applyBorder="1" applyAlignment="1">
      <alignment horizontal="center" vertical="center" wrapText="1" readingOrder="2"/>
    </xf>
    <xf numFmtId="0" fontId="5" fillId="0" borderId="54" xfId="0" applyFont="1" applyBorder="1" applyAlignment="1">
      <alignment horizontal="center" vertical="center" wrapText="1" readingOrder="2"/>
    </xf>
    <xf numFmtId="0" fontId="7" fillId="33" borderId="19" xfId="0" applyFont="1" applyFill="1" applyBorder="1" applyAlignment="1">
      <alignment horizontal="center" vertical="center" textRotation="180" wrapText="1" readingOrder="2"/>
    </xf>
    <xf numFmtId="0" fontId="7" fillId="33" borderId="14" xfId="0" applyFont="1" applyFill="1" applyBorder="1" applyAlignment="1">
      <alignment horizontal="center" vertical="center" textRotation="180" wrapText="1" readingOrder="2"/>
    </xf>
    <xf numFmtId="187" fontId="4" fillId="0" borderId="53" xfId="0" applyNumberFormat="1" applyFont="1" applyBorder="1" applyAlignment="1">
      <alignment horizontal="center" vertical="center" wrapText="1"/>
    </xf>
    <xf numFmtId="187" fontId="4" fillId="0" borderId="5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top" wrapText="1"/>
    </xf>
    <xf numFmtId="3" fontId="4" fillId="0" borderId="17" xfId="0" applyNumberFormat="1" applyFont="1" applyBorder="1" applyAlignment="1">
      <alignment horizontal="right" vertical="top" wrapText="1"/>
    </xf>
    <xf numFmtId="3" fontId="5" fillId="0" borderId="18" xfId="0" applyNumberFormat="1" applyFont="1" applyBorder="1" applyAlignment="1">
      <alignment horizontal="center" wrapText="1"/>
    </xf>
    <xf numFmtId="3" fontId="12" fillId="0" borderId="55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55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0" fontId="11" fillId="0" borderId="5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readingOrder="2"/>
    </xf>
    <xf numFmtId="1" fontId="5" fillId="0" borderId="26" xfId="0" applyNumberFormat="1" applyFont="1" applyBorder="1" applyAlignment="1">
      <alignment horizontal="center" wrapText="1" readingOrder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rightToLeft="1" view="pageBreakPreview" zoomScale="150" zoomScaleSheetLayoutView="150" zoomScalePageLayoutView="0" workbookViewId="0" topLeftCell="A10">
      <selection activeCell="C21" sqref="C21"/>
    </sheetView>
  </sheetViews>
  <sheetFormatPr defaultColWidth="9.140625" defaultRowHeight="12.75"/>
  <cols>
    <col min="1" max="1" width="46.140625" style="0" customWidth="1"/>
    <col min="2" max="2" width="11.140625" style="23" customWidth="1"/>
    <col min="3" max="3" width="13.57421875" style="23" customWidth="1"/>
    <col min="4" max="4" width="17.57421875" style="0" bestFit="1" customWidth="1"/>
  </cols>
  <sheetData>
    <row r="1" spans="1:3" ht="42.75" customHeight="1" thickBot="1">
      <c r="A1" s="100" t="s">
        <v>133</v>
      </c>
      <c r="B1" s="101"/>
      <c r="C1" s="101"/>
    </row>
    <row r="2" spans="1:3" ht="17.25" thickBot="1" thickTop="1">
      <c r="A2" s="34" t="s">
        <v>0</v>
      </c>
      <c r="B2" s="35">
        <v>1395</v>
      </c>
      <c r="C2" s="35" t="s">
        <v>136</v>
      </c>
    </row>
    <row r="3" spans="1:3" ht="16.5" thickTop="1">
      <c r="A3" s="17" t="s">
        <v>99</v>
      </c>
      <c r="B3" s="10"/>
      <c r="C3" s="49"/>
    </row>
    <row r="4" spans="1:3" ht="15.75">
      <c r="A4" s="52" t="s">
        <v>84</v>
      </c>
      <c r="B4" s="10">
        <v>39217.162962903</v>
      </c>
      <c r="C4" s="30">
        <v>46944.07403664</v>
      </c>
    </row>
    <row r="5" spans="1:3" ht="15.75">
      <c r="A5" s="52" t="s">
        <v>85</v>
      </c>
      <c r="B5" s="10">
        <v>2256.673291036</v>
      </c>
      <c r="C5" s="30">
        <v>6083.936054819</v>
      </c>
    </row>
    <row r="6" spans="1:3" ht="15.75">
      <c r="A6" s="52" t="s">
        <v>86</v>
      </c>
      <c r="B6" s="10">
        <v>178719.101711539</v>
      </c>
      <c r="C6" s="30">
        <v>213558.263100972</v>
      </c>
    </row>
    <row r="7" spans="1:3" ht="15.75">
      <c r="A7" s="52" t="s">
        <v>87</v>
      </c>
      <c r="B7" s="18">
        <v>1833.856213732</v>
      </c>
      <c r="C7" s="29">
        <v>1989.174950613</v>
      </c>
    </row>
    <row r="8" spans="1:3" ht="15.75">
      <c r="A8" s="52" t="s">
        <v>96</v>
      </c>
      <c r="B8" s="10">
        <v>942512.485684139</v>
      </c>
      <c r="C8" s="30">
        <v>1033548.04084855</v>
      </c>
    </row>
    <row r="9" spans="1:3" ht="14.25" customHeight="1">
      <c r="A9" s="52" t="s">
        <v>98</v>
      </c>
      <c r="B9" s="10">
        <v>14040.078369027</v>
      </c>
      <c r="C9" s="30">
        <v>13937.837228489</v>
      </c>
    </row>
    <row r="10" spans="1:3" ht="14.25" customHeight="1">
      <c r="A10" s="52" t="s">
        <v>97</v>
      </c>
      <c r="B10" s="10">
        <v>4799.849159915</v>
      </c>
      <c r="C10" s="10">
        <v>4474.395482252</v>
      </c>
    </row>
    <row r="11" spans="1:3" ht="16.5" customHeight="1">
      <c r="A11" s="52" t="s">
        <v>88</v>
      </c>
      <c r="B11" s="10">
        <v>3914.798676999</v>
      </c>
      <c r="C11" s="28">
        <v>21152</v>
      </c>
    </row>
    <row r="12" spans="1:3" ht="15.75">
      <c r="A12" s="52" t="s">
        <v>89</v>
      </c>
      <c r="B12" s="18">
        <v>17353.038400327</v>
      </c>
      <c r="C12" s="18">
        <v>18054.447395085</v>
      </c>
    </row>
    <row r="13" spans="1:3" ht="15.75">
      <c r="A13" s="52" t="s">
        <v>90</v>
      </c>
      <c r="B13" s="16">
        <v>16573.630365763</v>
      </c>
      <c r="C13" s="16">
        <v>16611.179293456</v>
      </c>
    </row>
    <row r="14" spans="1:3" ht="15.75">
      <c r="A14" s="52" t="s">
        <v>91</v>
      </c>
      <c r="B14" s="16">
        <v>21316.082128</v>
      </c>
      <c r="C14" s="16">
        <v>25370.613</v>
      </c>
    </row>
    <row r="15" spans="1:3" ht="16.5" thickBot="1">
      <c r="A15" s="52" t="s">
        <v>41</v>
      </c>
      <c r="B15" s="16">
        <v>4333.975689701</v>
      </c>
      <c r="C15" s="16">
        <v>4630.574438104</v>
      </c>
    </row>
    <row r="16" spans="1:3" ht="16.5" thickBot="1">
      <c r="A16" s="14" t="s">
        <v>92</v>
      </c>
      <c r="B16" s="50">
        <v>1246870.7326530812</v>
      </c>
      <c r="C16" s="51">
        <v>1406354.5358289797</v>
      </c>
    </row>
    <row r="17" spans="1:3" ht="16.5" thickTop="1">
      <c r="A17" s="14" t="s">
        <v>1</v>
      </c>
      <c r="B17" s="20"/>
      <c r="C17" s="29"/>
    </row>
    <row r="18" spans="1:3" ht="12.75" customHeight="1">
      <c r="A18" s="21" t="s">
        <v>2</v>
      </c>
      <c r="B18" s="22">
        <v>207.108966329</v>
      </c>
      <c r="C18" s="22">
        <v>0</v>
      </c>
    </row>
    <row r="19" spans="1:3" ht="15.75">
      <c r="A19" s="15" t="s">
        <v>93</v>
      </c>
      <c r="B19" s="16">
        <v>6114.827701388</v>
      </c>
      <c r="C19" s="30">
        <v>6963.549568287</v>
      </c>
    </row>
    <row r="20" spans="1:3" ht="15.75">
      <c r="A20" s="19" t="s">
        <v>94</v>
      </c>
      <c r="B20" s="16">
        <v>106010</v>
      </c>
      <c r="C20" s="30">
        <v>105088</v>
      </c>
    </row>
    <row r="21" spans="1:3" ht="16.5" thickBot="1">
      <c r="A21" s="19" t="s">
        <v>95</v>
      </c>
      <c r="B21" s="16">
        <v>418</v>
      </c>
      <c r="C21" s="30">
        <v>414</v>
      </c>
    </row>
    <row r="22" spans="1:3" ht="17.25" thickBot="1" thickTop="1">
      <c r="A22" s="102" t="s">
        <v>134</v>
      </c>
      <c r="B22" s="102"/>
      <c r="C22" s="102"/>
    </row>
    <row r="23" spans="1:3" ht="16.5" thickTop="1">
      <c r="A23" s="103" t="s">
        <v>135</v>
      </c>
      <c r="B23" s="103"/>
      <c r="C23" s="103"/>
    </row>
  </sheetData>
  <sheetProtection/>
  <mergeCells count="3">
    <mergeCell ref="A1:C1"/>
    <mergeCell ref="A22:C22"/>
    <mergeCell ref="A23:C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rightToLeft="1" view="pageBreakPreview" zoomScale="150" zoomScaleSheetLayoutView="150" workbookViewId="0" topLeftCell="A21">
      <selection activeCell="D10" sqref="D10"/>
    </sheetView>
  </sheetViews>
  <sheetFormatPr defaultColWidth="9.140625" defaultRowHeight="12.75"/>
  <cols>
    <col min="1" max="1" width="52.28125" style="0" bestFit="1" customWidth="1"/>
    <col min="2" max="2" width="9.28125" style="0" customWidth="1"/>
    <col min="3" max="3" width="10.42187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104" t="s">
        <v>137</v>
      </c>
      <c r="B1" s="105"/>
      <c r="C1" s="105"/>
    </row>
    <row r="2" spans="1:3" ht="17.25" thickBot="1" thickTop="1">
      <c r="A2" s="36" t="s">
        <v>0</v>
      </c>
      <c r="B2" s="37">
        <v>1395</v>
      </c>
      <c r="C2" s="37" t="s">
        <v>136</v>
      </c>
    </row>
    <row r="3" spans="1:3" ht="16.5" thickTop="1">
      <c r="A3" s="53" t="s">
        <v>100</v>
      </c>
      <c r="B3" s="10"/>
      <c r="C3" s="30"/>
    </row>
    <row r="4" spans="1:3" ht="15.75">
      <c r="A4" s="47" t="s">
        <v>101</v>
      </c>
      <c r="B4" s="10">
        <v>533226.012363888</v>
      </c>
      <c r="C4" s="30">
        <v>554111.42107451</v>
      </c>
    </row>
    <row r="5" spans="1:3" ht="15.75">
      <c r="A5" s="47" t="s">
        <v>102</v>
      </c>
      <c r="B5" s="10">
        <v>92452.472217253</v>
      </c>
      <c r="C5" s="30">
        <v>132492</v>
      </c>
    </row>
    <row r="6" spans="1:3" ht="15.75">
      <c r="A6" s="47" t="s">
        <v>103</v>
      </c>
      <c r="B6" s="10">
        <v>0</v>
      </c>
      <c r="C6" s="30">
        <v>0</v>
      </c>
    </row>
    <row r="7" spans="1:3" ht="15.75">
      <c r="A7" s="47" t="s">
        <v>104</v>
      </c>
      <c r="B7" s="9">
        <v>1935.381515363</v>
      </c>
      <c r="C7" s="33">
        <v>440.414287677</v>
      </c>
    </row>
    <row r="8" spans="1:3" ht="15.75">
      <c r="A8" s="47" t="s">
        <v>122</v>
      </c>
      <c r="B8" s="10">
        <v>11356.811878846</v>
      </c>
      <c r="C8" s="134">
        <v>-28</v>
      </c>
    </row>
    <row r="9" spans="1:5" ht="15.75" customHeight="1">
      <c r="A9" s="47" t="s">
        <v>105</v>
      </c>
      <c r="B9" s="10">
        <v>58729.54658589</v>
      </c>
      <c r="C9" s="30">
        <v>68882.771392843</v>
      </c>
      <c r="E9" s="23"/>
    </row>
    <row r="10" spans="1:3" ht="16.5" thickBot="1">
      <c r="A10" s="48" t="s">
        <v>106</v>
      </c>
      <c r="B10" s="10">
        <v>12032.3484311</v>
      </c>
      <c r="C10" s="10">
        <v>22485</v>
      </c>
    </row>
    <row r="11" spans="1:5" ht="16.5" thickBot="1">
      <c r="A11" s="54" t="s">
        <v>107</v>
      </c>
      <c r="B11" s="67">
        <v>709732.5729923401</v>
      </c>
      <c r="C11" s="65">
        <v>778383.60675503</v>
      </c>
      <c r="E11" s="23"/>
    </row>
    <row r="12" spans="1:5" ht="16.5" thickTop="1">
      <c r="A12" s="54"/>
      <c r="B12" s="66"/>
      <c r="C12" s="66"/>
      <c r="E12" s="23"/>
    </row>
    <row r="13" spans="1:5" ht="15.75">
      <c r="A13" s="54" t="s">
        <v>108</v>
      </c>
      <c r="B13" s="66"/>
      <c r="C13" s="66"/>
      <c r="E13" s="23"/>
    </row>
    <row r="14" spans="1:5" ht="15.75">
      <c r="A14" s="48" t="s">
        <v>109</v>
      </c>
      <c r="B14" s="66">
        <v>452866.405823806</v>
      </c>
      <c r="C14" s="66">
        <v>542738.661067536</v>
      </c>
      <c r="E14" s="23"/>
    </row>
    <row r="15" spans="1:5" ht="16.5" thickBot="1">
      <c r="A15" s="48" t="s">
        <v>110</v>
      </c>
      <c r="B15" s="66">
        <v>0</v>
      </c>
      <c r="C15" s="66">
        <v>0</v>
      </c>
      <c r="D15" s="23"/>
      <c r="E15" s="23"/>
    </row>
    <row r="16" spans="1:5" ht="17.25" thickBot="1" thickTop="1">
      <c r="A16" s="54" t="s">
        <v>111</v>
      </c>
      <c r="B16" s="68">
        <v>452866.405823806</v>
      </c>
      <c r="C16" s="65">
        <v>542738.661067536</v>
      </c>
      <c r="E16" s="23"/>
    </row>
    <row r="17" spans="1:3" ht="16.5" thickBot="1">
      <c r="A17" s="54" t="s">
        <v>112</v>
      </c>
      <c r="B17" s="64">
        <v>1162598.978816146</v>
      </c>
      <c r="C17" s="65">
        <v>1321122.267822566</v>
      </c>
    </row>
    <row r="18" spans="1:3" ht="15.75">
      <c r="A18" s="54"/>
      <c r="B18" s="57"/>
      <c r="C18" s="56"/>
    </row>
    <row r="19" spans="1:3" ht="15.75">
      <c r="A19" s="54" t="s">
        <v>3</v>
      </c>
      <c r="B19" s="57"/>
      <c r="C19" s="56"/>
    </row>
    <row r="20" spans="1:3" ht="15.75">
      <c r="A20" s="48" t="s">
        <v>113</v>
      </c>
      <c r="B20" s="66">
        <v>30735.134006717</v>
      </c>
      <c r="C20" s="69">
        <v>80735.134006717</v>
      </c>
    </row>
    <row r="21" spans="1:3" ht="15.75">
      <c r="A21" s="48" t="s">
        <v>114</v>
      </c>
      <c r="B21" s="66">
        <v>60609.197601682</v>
      </c>
      <c r="C21" s="69">
        <v>10609.197601682</v>
      </c>
    </row>
    <row r="22" spans="1:3" ht="15.75">
      <c r="A22" s="48" t="s">
        <v>115</v>
      </c>
      <c r="B22" s="66">
        <v>0</v>
      </c>
      <c r="C22" s="69">
        <v>0</v>
      </c>
    </row>
    <row r="23" spans="1:3" ht="15.75">
      <c r="A23" s="48" t="s">
        <v>123</v>
      </c>
      <c r="B23" s="66">
        <v>3581.435747206</v>
      </c>
      <c r="C23" s="69">
        <v>4169</v>
      </c>
    </row>
    <row r="24" spans="1:3" ht="15.75">
      <c r="A24" s="48" t="s">
        <v>124</v>
      </c>
      <c r="B24" s="66">
        <v>158.083720132</v>
      </c>
      <c r="C24" s="69">
        <v>158.083720132</v>
      </c>
    </row>
    <row r="25" spans="1:3" ht="15.75">
      <c r="A25" s="48" t="s">
        <v>116</v>
      </c>
      <c r="B25" s="66">
        <v>0</v>
      </c>
      <c r="C25" s="69">
        <v>0</v>
      </c>
    </row>
    <row r="26" spans="1:3" ht="15.75">
      <c r="A26" s="48" t="s">
        <v>117</v>
      </c>
      <c r="B26" s="66">
        <v>0</v>
      </c>
      <c r="C26" s="69">
        <v>0</v>
      </c>
    </row>
    <row r="27" spans="1:3" ht="15.75">
      <c r="A27" s="48" t="s">
        <v>118</v>
      </c>
      <c r="B27" s="132">
        <v>-10812.097238801</v>
      </c>
      <c r="C27" s="133">
        <v>-10439</v>
      </c>
    </row>
    <row r="28" spans="1:3" ht="16.5" thickBot="1">
      <c r="A28" s="48" t="s">
        <v>119</v>
      </c>
      <c r="B28" s="66">
        <v>0</v>
      </c>
      <c r="C28" s="69">
        <v>0</v>
      </c>
    </row>
    <row r="29" spans="1:3" ht="16.5" thickBot="1">
      <c r="A29" s="54" t="s">
        <v>120</v>
      </c>
      <c r="B29" s="64">
        <v>84271.753836936</v>
      </c>
      <c r="C29" s="65">
        <v>85232.41532853099</v>
      </c>
    </row>
    <row r="30" spans="1:3" ht="19.5" customHeight="1" thickBot="1">
      <c r="A30" s="55" t="s">
        <v>121</v>
      </c>
      <c r="B30" s="70">
        <v>1246870.732653082</v>
      </c>
      <c r="C30" s="71">
        <v>1406354.683151097</v>
      </c>
    </row>
    <row r="31" spans="1:3" ht="17.25" thickBot="1" thickTop="1">
      <c r="A31" s="102" t="s">
        <v>134</v>
      </c>
      <c r="B31" s="102"/>
      <c r="C31" s="102"/>
    </row>
    <row r="32" spans="1:3" ht="16.5" thickTop="1">
      <c r="A32" s="103" t="s">
        <v>135</v>
      </c>
      <c r="B32" s="103"/>
      <c r="C32" s="103"/>
    </row>
  </sheetData>
  <sheetProtection/>
  <mergeCells count="3">
    <mergeCell ref="A1:C1"/>
    <mergeCell ref="A31:C31"/>
    <mergeCell ref="A32:C3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rightToLeft="1" view="pageBreakPreview" zoomScale="130" zoomScaleSheetLayoutView="130" zoomScalePageLayoutView="0" workbookViewId="0" topLeftCell="A4">
      <selection activeCell="F6" sqref="F6"/>
    </sheetView>
  </sheetViews>
  <sheetFormatPr defaultColWidth="9.140625" defaultRowHeight="12.75"/>
  <cols>
    <col min="1" max="1" width="46.57421875" style="0" customWidth="1"/>
    <col min="2" max="5" width="13.28125" style="23" customWidth="1"/>
    <col min="6" max="6" width="16.7109375" style="23" customWidth="1"/>
    <col min="7" max="7" width="18.7109375" style="23" customWidth="1"/>
  </cols>
  <sheetData>
    <row r="1" spans="1:7" ht="57" customHeight="1" thickBot="1">
      <c r="A1" s="106" t="s">
        <v>129</v>
      </c>
      <c r="B1" s="106"/>
      <c r="C1" s="106"/>
      <c r="D1" s="106"/>
      <c r="E1" s="106"/>
      <c r="F1" s="106"/>
      <c r="G1" s="106"/>
    </row>
    <row r="2" spans="1:7" ht="44.25" customHeight="1" thickBot="1" thickTop="1">
      <c r="A2" s="58"/>
      <c r="B2" s="135" t="s">
        <v>131</v>
      </c>
      <c r="C2" s="136"/>
      <c r="D2" s="135" t="s">
        <v>127</v>
      </c>
      <c r="E2" s="136"/>
      <c r="F2" s="137" t="s">
        <v>70</v>
      </c>
      <c r="G2" s="138"/>
    </row>
    <row r="3" spans="1:7" ht="22.5" thickBot="1" thickTop="1">
      <c r="A3" s="59" t="s">
        <v>128</v>
      </c>
      <c r="B3" s="75">
        <v>1395</v>
      </c>
      <c r="C3" s="75" t="s">
        <v>136</v>
      </c>
      <c r="D3" s="75">
        <v>1395</v>
      </c>
      <c r="E3" s="75" t="s">
        <v>136</v>
      </c>
      <c r="F3" s="75">
        <v>1395</v>
      </c>
      <c r="G3" s="75" t="s">
        <v>136</v>
      </c>
    </row>
    <row r="4" spans="1:7" ht="19.5" thickTop="1">
      <c r="A4" s="60" t="s">
        <v>71</v>
      </c>
      <c r="B4" s="76">
        <v>0</v>
      </c>
      <c r="C4" s="76">
        <v>0</v>
      </c>
      <c r="D4" s="76">
        <v>0</v>
      </c>
      <c r="E4" s="76">
        <v>0</v>
      </c>
      <c r="F4" s="76">
        <v>0</v>
      </c>
      <c r="G4" s="76">
        <v>0</v>
      </c>
    </row>
    <row r="5" spans="1:7" ht="21">
      <c r="A5" s="61" t="s">
        <v>72</v>
      </c>
      <c r="B5" s="76">
        <v>0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</row>
    <row r="6" spans="1:7" ht="18.75">
      <c r="A6" s="62" t="s">
        <v>73</v>
      </c>
      <c r="B6" s="76">
        <v>5241.9</v>
      </c>
      <c r="C6" s="76">
        <v>5323.5</v>
      </c>
      <c r="D6" s="76">
        <v>11916.69696431</v>
      </c>
      <c r="E6" s="76">
        <v>11916.69696431</v>
      </c>
      <c r="F6" s="76">
        <v>0</v>
      </c>
      <c r="G6" s="76">
        <v>0</v>
      </c>
    </row>
    <row r="7" spans="1:7" ht="18.75">
      <c r="A7" s="62" t="s">
        <v>74</v>
      </c>
      <c r="B7" s="76">
        <v>1216454.5</v>
      </c>
      <c r="C7" s="76">
        <v>1334179.7</v>
      </c>
      <c r="D7" s="76">
        <v>1416.291253067</v>
      </c>
      <c r="E7" s="76">
        <v>1596.291253067</v>
      </c>
      <c r="F7" s="76">
        <v>0</v>
      </c>
      <c r="G7" s="76">
        <v>0</v>
      </c>
    </row>
    <row r="8" spans="1:7" ht="18.75">
      <c r="A8" s="62" t="s">
        <v>75</v>
      </c>
      <c r="B8" s="76">
        <v>1683</v>
      </c>
      <c r="C8" s="76">
        <v>1153</v>
      </c>
      <c r="D8" s="76">
        <v>0</v>
      </c>
      <c r="E8" s="76">
        <v>0</v>
      </c>
      <c r="F8" s="76">
        <v>0</v>
      </c>
      <c r="G8" s="76">
        <v>0</v>
      </c>
    </row>
    <row r="9" spans="1:7" ht="15.75" customHeight="1">
      <c r="A9" s="62" t="s">
        <v>76</v>
      </c>
      <c r="B9" s="76">
        <v>25489.42543021</v>
      </c>
      <c r="C9" s="76">
        <v>40166.633630773</v>
      </c>
      <c r="D9" s="76">
        <v>0</v>
      </c>
      <c r="E9" s="76">
        <v>0</v>
      </c>
      <c r="F9" s="76">
        <v>6277.97456979</v>
      </c>
      <c r="G9" s="76">
        <v>7060.766369227</v>
      </c>
    </row>
    <row r="10" spans="1:7" ht="18.75">
      <c r="A10" s="62" t="s">
        <v>77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</row>
    <row r="11" spans="1:7" ht="18.75">
      <c r="A11" s="62" t="s">
        <v>78</v>
      </c>
      <c r="B11" s="76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</row>
    <row r="12" spans="1:7" ht="19.5" thickBot="1">
      <c r="A12" s="63" t="s">
        <v>79</v>
      </c>
      <c r="B12" s="76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</row>
    <row r="13" spans="1:7" ht="21.75" thickBot="1">
      <c r="A13" s="77" t="s">
        <v>83</v>
      </c>
      <c r="B13" s="78">
        <v>1248868.82543021</v>
      </c>
      <c r="C13" s="79">
        <v>1380822.833630773</v>
      </c>
      <c r="D13" s="78">
        <v>13332.988217377</v>
      </c>
      <c r="E13" s="79">
        <v>13512.988217377</v>
      </c>
      <c r="F13" s="78">
        <v>6277.97456979</v>
      </c>
      <c r="G13" s="80">
        <v>7060.766369227</v>
      </c>
    </row>
    <row r="14" spans="1:7" ht="21">
      <c r="A14" s="61" t="s">
        <v>80</v>
      </c>
      <c r="B14" s="81"/>
      <c r="C14" s="81"/>
      <c r="D14" s="81"/>
      <c r="E14" s="81"/>
      <c r="F14" s="81"/>
      <c r="G14" s="81"/>
    </row>
    <row r="15" spans="1:7" ht="18.75">
      <c r="A15" s="62" t="s">
        <v>81</v>
      </c>
      <c r="B15" s="76">
        <v>1248868.82543021</v>
      </c>
      <c r="C15" s="76">
        <v>1380822.833630773</v>
      </c>
      <c r="D15" s="76">
        <v>13332.988217377</v>
      </c>
      <c r="E15" s="76">
        <v>13512.988217377</v>
      </c>
      <c r="F15" s="76">
        <v>6277.97456979</v>
      </c>
      <c r="G15" s="76">
        <v>7060.766369227</v>
      </c>
    </row>
    <row r="16" spans="1:7" ht="19.5" thickBot="1">
      <c r="A16" s="62" t="s">
        <v>82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</row>
    <row r="17" spans="1:7" ht="19.5" thickTop="1">
      <c r="A17" s="139" t="s">
        <v>134</v>
      </c>
      <c r="B17" s="139"/>
      <c r="C17" s="139"/>
      <c r="D17" s="139"/>
      <c r="E17" s="139"/>
      <c r="F17" s="139"/>
      <c r="G17" s="139"/>
    </row>
    <row r="18" spans="1:7" ht="18.75">
      <c r="A18" s="140" t="s">
        <v>135</v>
      </c>
      <c r="B18" s="140"/>
      <c r="C18" s="140"/>
      <c r="D18" s="140"/>
      <c r="E18" s="140"/>
      <c r="F18" s="140"/>
      <c r="G18" s="140"/>
    </row>
  </sheetData>
  <sheetProtection/>
  <mergeCells count="6">
    <mergeCell ref="A1:G1"/>
    <mergeCell ref="B2:C2"/>
    <mergeCell ref="D2:E2"/>
    <mergeCell ref="F2:G2"/>
    <mergeCell ref="A17:G17"/>
    <mergeCell ref="A18:G1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rightToLeft="1" view="pageBreakPreview" zoomScale="150" zoomScaleSheetLayoutView="150" zoomScalePageLayoutView="0" workbookViewId="0" topLeftCell="A1">
      <selection activeCell="F9" sqref="F9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108" t="s">
        <v>139</v>
      </c>
      <c r="B1" s="108"/>
      <c r="C1" s="108"/>
      <c r="D1" s="108"/>
      <c r="E1" s="108"/>
      <c r="F1" s="108"/>
      <c r="G1" s="108"/>
    </row>
    <row r="2" spans="1:7" ht="17.25" thickBot="1" thickTop="1">
      <c r="A2" s="46"/>
      <c r="B2" s="109" t="s">
        <v>68</v>
      </c>
      <c r="C2" s="110"/>
      <c r="D2" s="109" t="s">
        <v>69</v>
      </c>
      <c r="E2" s="110"/>
      <c r="F2" s="109" t="s">
        <v>70</v>
      </c>
      <c r="G2" s="110"/>
    </row>
    <row r="3" spans="1:7" ht="17.25" thickBot="1" thickTop="1">
      <c r="A3" s="38" t="s">
        <v>4</v>
      </c>
      <c r="B3" s="37">
        <v>1395</v>
      </c>
      <c r="C3" s="37" t="s">
        <v>136</v>
      </c>
      <c r="D3" s="37">
        <v>1395</v>
      </c>
      <c r="E3" s="37" t="s">
        <v>136</v>
      </c>
      <c r="F3" s="37">
        <v>1395</v>
      </c>
      <c r="G3" s="37" t="s">
        <v>136</v>
      </c>
    </row>
    <row r="4" spans="1:7" ht="16.5" thickTop="1">
      <c r="A4" s="25" t="s">
        <v>61</v>
      </c>
      <c r="B4" s="26"/>
      <c r="C4" s="26"/>
      <c r="D4" s="10">
        <v>925000.082</v>
      </c>
      <c r="E4" s="10">
        <v>1004625.063749461</v>
      </c>
      <c r="F4" s="10">
        <v>30.328</v>
      </c>
      <c r="G4" s="10">
        <v>8.985075139</v>
      </c>
    </row>
    <row r="5" spans="1:7" ht="15.75">
      <c r="A5" s="3" t="s">
        <v>62</v>
      </c>
      <c r="B5" s="27"/>
      <c r="C5" s="27"/>
      <c r="D5" s="10">
        <v>7820.093</v>
      </c>
      <c r="E5" s="10">
        <v>16991.424399063</v>
      </c>
      <c r="F5" s="10">
        <v>0</v>
      </c>
      <c r="G5" s="10">
        <v>0</v>
      </c>
    </row>
    <row r="6" spans="1:7" ht="15.75">
      <c r="A6" s="3" t="s">
        <v>63</v>
      </c>
      <c r="B6" s="28"/>
      <c r="C6" s="28"/>
      <c r="D6" s="10">
        <v>12005.685</v>
      </c>
      <c r="E6" s="10">
        <v>16151.418885582</v>
      </c>
      <c r="F6" s="10">
        <v>0</v>
      </c>
      <c r="G6" s="10">
        <v>0</v>
      </c>
    </row>
    <row r="7" spans="1:7" ht="16.5" thickBot="1">
      <c r="A7" s="44" t="s">
        <v>64</v>
      </c>
      <c r="B7" s="1"/>
      <c r="C7" s="1"/>
      <c r="D7" s="8">
        <v>24718.964000000004</v>
      </c>
      <c r="E7" s="8">
        <v>33637.50941529</v>
      </c>
      <c r="F7" s="8">
        <v>17761.652</v>
      </c>
      <c r="G7" s="8">
        <v>19845.931647056</v>
      </c>
    </row>
    <row r="8" spans="1:7" ht="15.75">
      <c r="A8" s="3" t="s">
        <v>65</v>
      </c>
      <c r="B8" s="28"/>
      <c r="C8" s="28"/>
      <c r="D8" s="10">
        <v>969544.8240000001</v>
      </c>
      <c r="E8" s="10">
        <v>1071405.416449396</v>
      </c>
      <c r="F8" s="10">
        <v>17791.98</v>
      </c>
      <c r="G8" s="10">
        <v>19854.916722195</v>
      </c>
    </row>
    <row r="9" spans="1:7" ht="15.75" customHeight="1" thickBot="1">
      <c r="A9" s="44" t="s">
        <v>66</v>
      </c>
      <c r="B9" s="1"/>
      <c r="C9" s="1"/>
      <c r="D9" s="94">
        <v>-30021.737999999998</v>
      </c>
      <c r="E9" s="93">
        <v>-37871.378208759</v>
      </c>
      <c r="F9" s="93">
        <v>-16737.962</v>
      </c>
      <c r="G9" s="93">
        <v>-19840.914114275</v>
      </c>
    </row>
    <row r="10" spans="1:7" ht="16.5" thickBot="1">
      <c r="A10" s="3" t="s">
        <v>67</v>
      </c>
      <c r="B10" s="45"/>
      <c r="C10" s="45"/>
      <c r="D10" s="141">
        <v>939523.0860000001</v>
      </c>
      <c r="E10" s="95">
        <v>1033534.0382406369</v>
      </c>
      <c r="F10" s="95">
        <v>1054.018</v>
      </c>
      <c r="G10" s="95">
        <v>14.002607919999718</v>
      </c>
    </row>
    <row r="11" spans="1:7" ht="16.5" thickTop="1">
      <c r="A11" s="111" t="s">
        <v>138</v>
      </c>
      <c r="B11" s="111"/>
      <c r="C11" s="111"/>
      <c r="D11" s="111"/>
      <c r="E11" s="111"/>
      <c r="F11" s="111"/>
      <c r="G11" s="111"/>
    </row>
    <row r="12" spans="1:7" ht="15.75">
      <c r="A12" s="107" t="s">
        <v>135</v>
      </c>
      <c r="B12" s="107"/>
      <c r="C12" s="107"/>
      <c r="D12" s="107"/>
      <c r="E12" s="107"/>
      <c r="F12" s="107"/>
      <c r="G12" s="107"/>
    </row>
  </sheetData>
  <sheetProtection/>
  <mergeCells count="6">
    <mergeCell ref="A1:G1"/>
    <mergeCell ref="B2:C2"/>
    <mergeCell ref="D2:E2"/>
    <mergeCell ref="F2:G2"/>
    <mergeCell ref="A11:G11"/>
    <mergeCell ref="A12:G12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rightToLeft="1" view="pageBreakPreview" zoomScale="150" zoomScaleNormal="87" zoomScaleSheetLayoutView="150" zoomScalePageLayoutView="0" workbookViewId="0" topLeftCell="A1">
      <selection activeCell="E6" sqref="E6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100" t="s">
        <v>140</v>
      </c>
      <c r="B1" s="112"/>
      <c r="C1" s="112"/>
    </row>
    <row r="2" spans="1:3" ht="17.25" thickBot="1" thickTop="1">
      <c r="A2" s="39" t="s">
        <v>40</v>
      </c>
      <c r="B2" s="37">
        <v>1395</v>
      </c>
      <c r="C2" s="96" t="s">
        <v>141</v>
      </c>
    </row>
    <row r="3" spans="1:3" ht="17.25" thickBot="1" thickTop="1">
      <c r="A3" s="4" t="s">
        <v>60</v>
      </c>
      <c r="B3" s="8">
        <f>54438341397511/1000000000</f>
        <v>54438.341397511</v>
      </c>
      <c r="C3" s="8">
        <f>75009323669167/1000000000</f>
        <v>75009.323669167</v>
      </c>
    </row>
    <row r="4" spans="1:3" ht="16.5" thickBot="1">
      <c r="A4" s="4" t="s">
        <v>56</v>
      </c>
      <c r="B4" s="8">
        <f>53845526651704/1000000000</f>
        <v>53845.526651704</v>
      </c>
      <c r="C4" s="8">
        <f>52284095229968/1000000000</f>
        <v>52284.095229968</v>
      </c>
    </row>
    <row r="5" spans="1:3" ht="16.5" thickBot="1">
      <c r="A5" s="4" t="s">
        <v>57</v>
      </c>
      <c r="B5" s="8">
        <f>207108966329/1000000000</f>
        <v>207.108966329</v>
      </c>
      <c r="C5" s="8">
        <f>159291800940/1000000000</f>
        <v>159.29180094</v>
      </c>
    </row>
    <row r="6" spans="1:3" ht="16.5" thickBot="1">
      <c r="A6" s="4" t="s">
        <v>58</v>
      </c>
      <c r="B6" s="8">
        <f>1781123602/1000000000</f>
        <v>1.781123602</v>
      </c>
      <c r="C6" s="8">
        <f>2112398808/1000000000</f>
        <v>2.112398808</v>
      </c>
    </row>
    <row r="7" spans="1:3" ht="16.5" thickBot="1">
      <c r="A7" s="4" t="s">
        <v>59</v>
      </c>
      <c r="B7" s="8">
        <v>0</v>
      </c>
      <c r="C7" s="8">
        <v>0</v>
      </c>
    </row>
    <row r="8" spans="1:3" ht="16.5" thickTop="1">
      <c r="A8" s="111" t="s">
        <v>138</v>
      </c>
      <c r="B8" s="111"/>
      <c r="C8" s="111"/>
    </row>
    <row r="9" spans="1:3" ht="15.75">
      <c r="A9" s="107" t="s">
        <v>135</v>
      </c>
      <c r="B9" s="107"/>
      <c r="C9" s="107"/>
    </row>
  </sheetData>
  <sheetProtection/>
  <mergeCells count="3">
    <mergeCell ref="A1:C1"/>
    <mergeCell ref="A8:C8"/>
    <mergeCell ref="A9:C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C3" sqref="C3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113" t="s">
        <v>142</v>
      </c>
      <c r="B1" s="113"/>
      <c r="C1" s="113"/>
    </row>
    <row r="2" spans="1:3" ht="17.25" thickBot="1" thickTop="1">
      <c r="A2" s="36" t="s">
        <v>0</v>
      </c>
      <c r="B2" s="37">
        <v>1395</v>
      </c>
      <c r="C2" s="37">
        <v>1396</v>
      </c>
    </row>
    <row r="3" spans="1:3" ht="17.25" thickBot="1" thickTop="1">
      <c r="A3" s="4" t="s">
        <v>5</v>
      </c>
      <c r="B3" s="1">
        <v>1255</v>
      </c>
      <c r="C3" s="2">
        <v>1255</v>
      </c>
    </row>
    <row r="4" spans="1:3" ht="16.5" thickBot="1">
      <c r="A4" s="5" t="s">
        <v>6</v>
      </c>
      <c r="B4" s="6">
        <v>0</v>
      </c>
      <c r="C4" s="7">
        <v>0</v>
      </c>
    </row>
    <row r="5" spans="1:3" ht="16.5" thickTop="1">
      <c r="A5" s="114" t="s">
        <v>143</v>
      </c>
      <c r="B5" s="114"/>
      <c r="C5" s="114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C7" sqref="C7"/>
    </sheetView>
  </sheetViews>
  <sheetFormatPr defaultColWidth="9.140625" defaultRowHeight="12.75"/>
  <cols>
    <col min="1" max="1" width="27.00390625" style="0" customWidth="1"/>
    <col min="2" max="2" width="18.57421875" style="0" customWidth="1"/>
    <col min="3" max="3" width="19.7109375" style="0" customWidth="1"/>
  </cols>
  <sheetData>
    <row r="1" spans="1:3" ht="16.5" thickBot="1">
      <c r="A1" s="101" t="s">
        <v>144</v>
      </c>
      <c r="B1" s="101"/>
      <c r="C1" s="101"/>
    </row>
    <row r="2" spans="1:3" ht="17.25" thickBot="1" thickTop="1">
      <c r="A2" s="36" t="s">
        <v>0</v>
      </c>
      <c r="B2" s="37">
        <v>1395</v>
      </c>
      <c r="C2" s="37">
        <v>1396</v>
      </c>
    </row>
    <row r="3" spans="1:3" ht="17.25" thickBot="1" thickTop="1">
      <c r="A3" s="12" t="s">
        <v>7</v>
      </c>
      <c r="B3" s="31"/>
      <c r="C3" s="31"/>
    </row>
    <row r="4" spans="1:3" ht="16.5" thickBot="1">
      <c r="A4" s="12" t="s">
        <v>8</v>
      </c>
      <c r="B4" s="31">
        <v>1965</v>
      </c>
      <c r="C4" s="31">
        <v>1956</v>
      </c>
    </row>
    <row r="5" spans="1:3" ht="15" customHeight="1" thickBot="1">
      <c r="A5" s="11" t="s">
        <v>9</v>
      </c>
      <c r="B5" s="31">
        <v>5795</v>
      </c>
      <c r="C5" s="31">
        <v>6063</v>
      </c>
    </row>
    <row r="6" spans="1:3" ht="16.5" thickBot="1">
      <c r="A6" s="12" t="s">
        <v>10</v>
      </c>
      <c r="B6" s="31">
        <v>1255</v>
      </c>
      <c r="C6" s="31">
        <v>1255</v>
      </c>
    </row>
    <row r="7" spans="1:3" ht="16.5" thickBot="1">
      <c r="A7" s="12" t="s">
        <v>38</v>
      </c>
      <c r="B7" s="31">
        <v>29504769</v>
      </c>
      <c r="C7" s="31">
        <v>34217779</v>
      </c>
    </row>
    <row r="8" spans="1:3" ht="16.5" thickBot="1">
      <c r="A8" s="13" t="s">
        <v>11</v>
      </c>
      <c r="B8" s="32">
        <v>60147</v>
      </c>
      <c r="C8" s="32">
        <v>74375</v>
      </c>
    </row>
    <row r="9" spans="1:3" ht="17.25" thickBot="1" thickTop="1">
      <c r="A9" s="102" t="s">
        <v>143</v>
      </c>
      <c r="B9" s="102"/>
      <c r="C9" s="102"/>
    </row>
    <row r="10" spans="1:3" ht="16.5" thickTop="1">
      <c r="A10" s="103" t="s">
        <v>39</v>
      </c>
      <c r="B10" s="103"/>
      <c r="C10" s="103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Normal="130" zoomScaleSheetLayoutView="150" workbookViewId="0" topLeftCell="A6">
      <selection activeCell="Q11" sqref="Q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7109375" style="0" bestFit="1" customWidth="1"/>
    <col min="7" max="7" width="4.421875" style="0" bestFit="1" customWidth="1"/>
    <col min="8" max="10" width="3.7109375" style="0" bestFit="1" customWidth="1"/>
    <col min="11" max="11" width="4.28125" style="0" customWidth="1"/>
    <col min="12" max="12" width="4.140625" style="0" bestFit="1" customWidth="1"/>
    <col min="13" max="13" width="4.421875" style="0" bestFit="1" customWidth="1"/>
    <col min="14" max="14" width="4.140625" style="0" bestFit="1" customWidth="1"/>
    <col min="15" max="16" width="3.7109375" style="0" bestFit="1" customWidth="1"/>
    <col min="17" max="17" width="5.28125" style="0" customWidth="1"/>
    <col min="18" max="18" width="5.140625" style="0" customWidth="1"/>
    <col min="19" max="19" width="6.421875" style="0" bestFit="1" customWidth="1"/>
  </cols>
  <sheetData>
    <row r="1" spans="1:19" ht="18.75" thickBot="1">
      <c r="A1" s="113" t="s">
        <v>130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ht="40.5" customHeight="1" thickBot="1" thickTop="1">
      <c r="A2" s="126" t="s">
        <v>12</v>
      </c>
      <c r="B2" s="82" t="s">
        <v>13</v>
      </c>
      <c r="C2" s="117" t="s">
        <v>14</v>
      </c>
      <c r="D2" s="118"/>
      <c r="E2" s="117" t="s">
        <v>15</v>
      </c>
      <c r="F2" s="118"/>
      <c r="G2" s="117" t="s">
        <v>16</v>
      </c>
      <c r="H2" s="118"/>
      <c r="I2" s="117" t="s">
        <v>17</v>
      </c>
      <c r="J2" s="118"/>
      <c r="K2" s="117" t="s">
        <v>18</v>
      </c>
      <c r="L2" s="118"/>
      <c r="M2" s="117" t="s">
        <v>19</v>
      </c>
      <c r="N2" s="118"/>
      <c r="O2" s="117" t="s">
        <v>20</v>
      </c>
      <c r="P2" s="118"/>
      <c r="Q2" s="117" t="s">
        <v>21</v>
      </c>
      <c r="R2" s="118"/>
      <c r="S2" s="122" t="s">
        <v>22</v>
      </c>
    </row>
    <row r="3" spans="1:19" ht="36" customHeight="1" thickBot="1">
      <c r="A3" s="127"/>
      <c r="B3" s="40" t="s">
        <v>23</v>
      </c>
      <c r="C3" s="41" t="s">
        <v>24</v>
      </c>
      <c r="D3" s="40" t="s">
        <v>25</v>
      </c>
      <c r="E3" s="41" t="s">
        <v>24</v>
      </c>
      <c r="F3" s="40" t="s">
        <v>25</v>
      </c>
      <c r="G3" s="41" t="s">
        <v>24</v>
      </c>
      <c r="H3" s="40" t="s">
        <v>25</v>
      </c>
      <c r="I3" s="41" t="s">
        <v>24</v>
      </c>
      <c r="J3" s="40" t="s">
        <v>25</v>
      </c>
      <c r="K3" s="41" t="s">
        <v>24</v>
      </c>
      <c r="L3" s="40" t="s">
        <v>25</v>
      </c>
      <c r="M3" s="41" t="s">
        <v>24</v>
      </c>
      <c r="N3" s="40" t="s">
        <v>25</v>
      </c>
      <c r="O3" s="41" t="s">
        <v>24</v>
      </c>
      <c r="P3" s="40" t="s">
        <v>25</v>
      </c>
      <c r="Q3" s="41" t="s">
        <v>24</v>
      </c>
      <c r="R3" s="40" t="s">
        <v>25</v>
      </c>
      <c r="S3" s="123"/>
    </row>
    <row r="4" spans="1:19" s="86" customFormat="1" ht="18.75" customHeight="1" thickBot="1" thickTop="1">
      <c r="A4" s="124" t="s">
        <v>26</v>
      </c>
      <c r="B4" s="125"/>
      <c r="C4" s="83"/>
      <c r="D4" s="84"/>
      <c r="E4" s="83"/>
      <c r="F4" s="84"/>
      <c r="G4" s="83">
        <v>67</v>
      </c>
      <c r="H4" s="84">
        <v>2</v>
      </c>
      <c r="I4" s="83">
        <v>30</v>
      </c>
      <c r="J4" s="84">
        <v>5</v>
      </c>
      <c r="K4" s="83">
        <v>641</v>
      </c>
      <c r="L4" s="84">
        <v>185</v>
      </c>
      <c r="M4" s="83">
        <v>118</v>
      </c>
      <c r="N4" s="84">
        <v>79</v>
      </c>
      <c r="O4" s="83">
        <v>1</v>
      </c>
      <c r="P4" s="84"/>
      <c r="Q4" s="83">
        <v>857</v>
      </c>
      <c r="R4" s="83">
        <v>271</v>
      </c>
      <c r="S4" s="85">
        <v>1128</v>
      </c>
    </row>
    <row r="5" spans="1:19" s="86" customFormat="1" ht="18.75" customHeight="1" thickBot="1">
      <c r="A5" s="115" t="s">
        <v>132</v>
      </c>
      <c r="B5" s="116"/>
      <c r="C5" s="87"/>
      <c r="D5" s="88"/>
      <c r="E5" s="87"/>
      <c r="F5" s="88"/>
      <c r="G5" s="87">
        <v>245</v>
      </c>
      <c r="H5" s="88">
        <v>39</v>
      </c>
      <c r="I5" s="87">
        <v>107</v>
      </c>
      <c r="J5" s="88">
        <v>19</v>
      </c>
      <c r="K5" s="87">
        <v>1385</v>
      </c>
      <c r="L5" s="88">
        <v>125</v>
      </c>
      <c r="M5" s="87">
        <v>427</v>
      </c>
      <c r="N5" s="88">
        <v>43</v>
      </c>
      <c r="O5" s="87">
        <v>1</v>
      </c>
      <c r="P5" s="88"/>
      <c r="Q5" s="87">
        <v>2165</v>
      </c>
      <c r="R5" s="88">
        <v>226</v>
      </c>
      <c r="S5" s="89">
        <v>2391</v>
      </c>
    </row>
    <row r="6" spans="1:19" s="86" customFormat="1" ht="18.75" customHeight="1" thickBot="1">
      <c r="A6" s="115" t="s">
        <v>27</v>
      </c>
      <c r="B6" s="116"/>
      <c r="C6" s="87">
        <v>1</v>
      </c>
      <c r="D6" s="88"/>
      <c r="E6" s="87">
        <v>11</v>
      </c>
      <c r="F6" s="88"/>
      <c r="G6" s="87">
        <v>606</v>
      </c>
      <c r="H6" s="88">
        <v>130</v>
      </c>
      <c r="I6" s="87">
        <v>252</v>
      </c>
      <c r="J6" s="88">
        <v>81</v>
      </c>
      <c r="K6" s="87">
        <v>1554</v>
      </c>
      <c r="L6" s="88">
        <v>484</v>
      </c>
      <c r="M6" s="87">
        <v>601</v>
      </c>
      <c r="N6" s="88">
        <v>186</v>
      </c>
      <c r="O6" s="87"/>
      <c r="P6" s="88"/>
      <c r="Q6" s="87">
        <v>3025</v>
      </c>
      <c r="R6" s="88">
        <v>881</v>
      </c>
      <c r="S6" s="89">
        <v>3906</v>
      </c>
    </row>
    <row r="7" spans="1:19" s="86" customFormat="1" ht="18.75" customHeight="1" thickBot="1">
      <c r="A7" s="115" t="s">
        <v>28</v>
      </c>
      <c r="B7" s="116"/>
      <c r="C7" s="87">
        <v>2</v>
      </c>
      <c r="D7" s="88"/>
      <c r="E7" s="87">
        <v>14</v>
      </c>
      <c r="F7" s="88"/>
      <c r="G7" s="87">
        <v>508</v>
      </c>
      <c r="H7" s="88">
        <v>15</v>
      </c>
      <c r="I7" s="87">
        <v>206</v>
      </c>
      <c r="J7" s="88">
        <v>13</v>
      </c>
      <c r="K7" s="87">
        <v>970</v>
      </c>
      <c r="L7" s="88">
        <v>113</v>
      </c>
      <c r="M7" s="87">
        <v>339</v>
      </c>
      <c r="N7" s="88">
        <v>65</v>
      </c>
      <c r="O7" s="87">
        <v>1</v>
      </c>
      <c r="P7" s="88"/>
      <c r="Q7" s="87">
        <v>2040</v>
      </c>
      <c r="R7" s="88">
        <v>206</v>
      </c>
      <c r="S7" s="89">
        <v>2246</v>
      </c>
    </row>
    <row r="8" spans="1:19" s="86" customFormat="1" ht="18.75" customHeight="1" thickBot="1">
      <c r="A8" s="115" t="s">
        <v>29</v>
      </c>
      <c r="B8" s="116"/>
      <c r="C8" s="87">
        <v>7</v>
      </c>
      <c r="D8" s="88"/>
      <c r="E8" s="87">
        <v>34</v>
      </c>
      <c r="F8" s="88"/>
      <c r="G8" s="87">
        <v>877</v>
      </c>
      <c r="H8" s="88">
        <v>12</v>
      </c>
      <c r="I8" s="87">
        <v>201</v>
      </c>
      <c r="J8" s="88">
        <v>10</v>
      </c>
      <c r="K8" s="87">
        <v>720</v>
      </c>
      <c r="L8" s="88">
        <v>36</v>
      </c>
      <c r="M8" s="87">
        <v>209</v>
      </c>
      <c r="N8" s="88">
        <v>9</v>
      </c>
      <c r="O8" s="87"/>
      <c r="P8" s="88"/>
      <c r="Q8" s="87">
        <v>2048</v>
      </c>
      <c r="R8" s="88">
        <v>67</v>
      </c>
      <c r="S8" s="89">
        <v>2115</v>
      </c>
    </row>
    <row r="9" spans="1:19" s="86" customFormat="1" ht="18.75" customHeight="1" thickBot="1">
      <c r="A9" s="115" t="s">
        <v>30</v>
      </c>
      <c r="B9" s="116"/>
      <c r="C9" s="87">
        <v>6</v>
      </c>
      <c r="D9" s="88"/>
      <c r="E9" s="87">
        <v>10</v>
      </c>
      <c r="F9" s="88"/>
      <c r="G9" s="87">
        <v>160</v>
      </c>
      <c r="H9" s="88">
        <v>10</v>
      </c>
      <c r="I9" s="87">
        <v>24</v>
      </c>
      <c r="J9" s="88">
        <v>1</v>
      </c>
      <c r="K9" s="87">
        <v>65</v>
      </c>
      <c r="L9" s="88">
        <v>8</v>
      </c>
      <c r="M9" s="87">
        <v>13</v>
      </c>
      <c r="N9" s="88">
        <v>2</v>
      </c>
      <c r="O9" s="87"/>
      <c r="P9" s="88"/>
      <c r="Q9" s="87">
        <v>278</v>
      </c>
      <c r="R9" s="88">
        <v>21</v>
      </c>
      <c r="S9" s="89">
        <v>299</v>
      </c>
    </row>
    <row r="10" spans="1:19" s="86" customFormat="1" ht="18.75" customHeight="1" thickBot="1">
      <c r="A10" s="115" t="s">
        <v>55</v>
      </c>
      <c r="B10" s="116"/>
      <c r="C10" s="87"/>
      <c r="D10" s="88"/>
      <c r="E10" s="87"/>
      <c r="F10" s="88"/>
      <c r="G10" s="87"/>
      <c r="H10" s="88"/>
      <c r="I10" s="87"/>
      <c r="J10" s="88"/>
      <c r="K10" s="87"/>
      <c r="L10" s="88"/>
      <c r="M10" s="87">
        <v>1</v>
      </c>
      <c r="N10" s="88"/>
      <c r="O10" s="87"/>
      <c r="P10" s="88"/>
      <c r="Q10" s="87">
        <v>1</v>
      </c>
      <c r="R10" s="88">
        <v>0</v>
      </c>
      <c r="S10" s="89">
        <v>1</v>
      </c>
    </row>
    <row r="11" spans="1:19" s="86" customFormat="1" ht="24.75" customHeight="1" thickBot="1">
      <c r="A11" s="119" t="s">
        <v>21</v>
      </c>
      <c r="B11" s="120"/>
      <c r="C11" s="90">
        <v>16</v>
      </c>
      <c r="D11" s="91">
        <v>0</v>
      </c>
      <c r="E11" s="90">
        <v>69</v>
      </c>
      <c r="F11" s="91">
        <v>0</v>
      </c>
      <c r="G11" s="90">
        <v>2463</v>
      </c>
      <c r="H11" s="91">
        <v>208</v>
      </c>
      <c r="I11" s="90">
        <v>820</v>
      </c>
      <c r="J11" s="91">
        <v>129</v>
      </c>
      <c r="K11" s="90">
        <v>5335</v>
      </c>
      <c r="L11" s="91">
        <v>951</v>
      </c>
      <c r="M11" s="90">
        <v>1708</v>
      </c>
      <c r="N11" s="91">
        <v>384</v>
      </c>
      <c r="O11" s="90">
        <v>3</v>
      </c>
      <c r="P11" s="91">
        <v>0</v>
      </c>
      <c r="Q11" s="90">
        <v>10414</v>
      </c>
      <c r="R11" s="91">
        <v>1672</v>
      </c>
      <c r="S11" s="92">
        <v>12086</v>
      </c>
    </row>
    <row r="12" spans="1:19" ht="17.25" thickBot="1" thickTop="1">
      <c r="A12" s="111" t="s">
        <v>145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ht="16.5" thickTop="1">
      <c r="A13" s="121" t="s">
        <v>54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</row>
  </sheetData>
  <sheetProtection/>
  <mergeCells count="21">
    <mergeCell ref="I2:J2"/>
    <mergeCell ref="Q2:R2"/>
    <mergeCell ref="M2:N2"/>
    <mergeCell ref="A7:B7"/>
    <mergeCell ref="O2:P2"/>
    <mergeCell ref="A9:B9"/>
    <mergeCell ref="A1:S1"/>
    <mergeCell ref="A2:A3"/>
    <mergeCell ref="C2:D2"/>
    <mergeCell ref="E2:F2"/>
    <mergeCell ref="G2:H2"/>
    <mergeCell ref="A8:B8"/>
    <mergeCell ref="K2:L2"/>
    <mergeCell ref="A10:B10"/>
    <mergeCell ref="A11:B11"/>
    <mergeCell ref="A12:S12"/>
    <mergeCell ref="A13:S13"/>
    <mergeCell ref="S2:S3"/>
    <mergeCell ref="A4:B4"/>
    <mergeCell ref="A5:B5"/>
    <mergeCell ref="A6:B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rightToLeft="1" tabSelected="1" view="pageBreakPreview" zoomScale="150" zoomScaleSheetLayoutView="150" zoomScalePageLayoutView="0" workbookViewId="0" topLeftCell="A1">
      <selection activeCell="B25" sqref="B25"/>
    </sheetView>
  </sheetViews>
  <sheetFormatPr defaultColWidth="9.140625" defaultRowHeight="12.75"/>
  <cols>
    <col min="1" max="1" width="50.7109375" style="24" customWidth="1"/>
    <col min="2" max="2" width="8.7109375" style="24" customWidth="1"/>
    <col min="3" max="3" width="9.7109375" style="24" customWidth="1"/>
    <col min="4" max="16384" width="9.140625" style="24" customWidth="1"/>
  </cols>
  <sheetData>
    <row r="1" spans="1:3" ht="44.25" customHeight="1" thickBot="1">
      <c r="A1" s="128" t="s">
        <v>146</v>
      </c>
      <c r="B1" s="129"/>
      <c r="C1" s="129"/>
    </row>
    <row r="2" spans="1:3" ht="17.25" thickBot="1" thickTop="1">
      <c r="A2" s="34" t="s">
        <v>0</v>
      </c>
      <c r="B2" s="42">
        <v>1395</v>
      </c>
      <c r="C2" s="42" t="s">
        <v>136</v>
      </c>
    </row>
    <row r="3" spans="1:3" ht="16.5" thickTop="1">
      <c r="A3" s="43" t="s">
        <v>42</v>
      </c>
      <c r="B3" s="99">
        <v>126381.765303566</v>
      </c>
      <c r="C3" s="99">
        <v>138639.465069955</v>
      </c>
    </row>
    <row r="4" spans="1:3" ht="16.5" thickBot="1">
      <c r="A4" s="15" t="s">
        <v>43</v>
      </c>
      <c r="B4" s="97">
        <v>-70957.667506429</v>
      </c>
      <c r="C4" s="98">
        <v>-68015.282822241</v>
      </c>
    </row>
    <row r="5" spans="1:3" ht="15.75">
      <c r="A5" s="15" t="s">
        <v>44</v>
      </c>
      <c r="B5" s="72">
        <v>55424.097797137</v>
      </c>
      <c r="C5" s="72">
        <v>70624.18224771401</v>
      </c>
    </row>
    <row r="6" spans="1:3" ht="15.75">
      <c r="A6" s="15"/>
      <c r="B6" s="72"/>
      <c r="C6" s="72"/>
    </row>
    <row r="7" spans="1:3" ht="15.75">
      <c r="A7" s="19" t="s">
        <v>31</v>
      </c>
      <c r="B7" s="72">
        <v>2446.985568664</v>
      </c>
      <c r="C7" s="72">
        <v>2924.64622512</v>
      </c>
    </row>
    <row r="8" spans="1:3" ht="19.5" customHeight="1" thickBot="1">
      <c r="A8" s="15" t="s">
        <v>35</v>
      </c>
      <c r="B8" s="97">
        <v>-4069.563248718</v>
      </c>
      <c r="C8" s="98">
        <v>-6717.606211627</v>
      </c>
    </row>
    <row r="9" spans="1:3" ht="15.75">
      <c r="A9" s="15" t="s">
        <v>45</v>
      </c>
      <c r="B9" s="72">
        <v>-1622.5776800540002</v>
      </c>
      <c r="C9" s="72">
        <v>-3792.9599865070004</v>
      </c>
    </row>
    <row r="10" spans="1:3" ht="15.75">
      <c r="A10" s="15"/>
      <c r="B10" s="72"/>
      <c r="C10" s="72"/>
    </row>
    <row r="11" spans="1:3" ht="15.75">
      <c r="A11" s="19" t="s">
        <v>46</v>
      </c>
      <c r="B11" s="72">
        <v>184.282234916</v>
      </c>
      <c r="C11" s="72">
        <v>220.713631965</v>
      </c>
    </row>
    <row r="12" spans="1:3" ht="15.75">
      <c r="A12" s="19" t="s">
        <v>47</v>
      </c>
      <c r="B12" s="72">
        <v>-1005.611154225</v>
      </c>
      <c r="C12" s="72">
        <v>-6314.246673617</v>
      </c>
    </row>
    <row r="13" spans="1:3" ht="16.5" thickBot="1">
      <c r="A13" s="15" t="s">
        <v>48</v>
      </c>
      <c r="B13" s="97">
        <v>208.687057943</v>
      </c>
      <c r="C13" s="98">
        <v>252.798175506</v>
      </c>
    </row>
    <row r="14" spans="1:3" ht="15.75">
      <c r="A14" s="15" t="s">
        <v>49</v>
      </c>
      <c r="B14" s="72">
        <v>-612.641861366</v>
      </c>
      <c r="C14" s="72">
        <v>-5840.734866146</v>
      </c>
    </row>
    <row r="15" spans="1:3" ht="15.75">
      <c r="A15" s="15"/>
      <c r="B15" s="72"/>
      <c r="C15" s="72"/>
    </row>
    <row r="16" spans="1:3" ht="15.75">
      <c r="A16" s="15" t="s">
        <v>32</v>
      </c>
      <c r="B16" s="72">
        <v>482.117809088</v>
      </c>
      <c r="C16" s="72">
        <v>-501.8519731</v>
      </c>
    </row>
    <row r="17" spans="1:3" ht="15.75">
      <c r="A17" s="15" t="s">
        <v>50</v>
      </c>
      <c r="B17" s="72"/>
      <c r="C17" s="72"/>
    </row>
    <row r="18" spans="1:3" ht="15.75">
      <c r="A18" s="52" t="s">
        <v>125</v>
      </c>
      <c r="B18" s="72">
        <v>-20296.788042504</v>
      </c>
      <c r="C18" s="72">
        <v>-25247</v>
      </c>
    </row>
    <row r="19" spans="1:3" ht="15.75">
      <c r="A19" s="52" t="s">
        <v>126</v>
      </c>
      <c r="B19" s="72">
        <v>-4426.74961494</v>
      </c>
      <c r="C19" s="72">
        <v>-4277.476218182</v>
      </c>
    </row>
    <row r="20" spans="1:3" ht="15.75">
      <c r="A20" s="15" t="s">
        <v>33</v>
      </c>
      <c r="B20" s="72">
        <v>-7681.160319115</v>
      </c>
      <c r="C20" s="72">
        <v>-11976.771797232</v>
      </c>
    </row>
    <row r="21" spans="1:3" ht="15.75">
      <c r="A21" s="19" t="s">
        <v>34</v>
      </c>
      <c r="B21" s="72">
        <v>-18682.254908044</v>
      </c>
      <c r="C21" s="72">
        <v>-14299.966826596</v>
      </c>
    </row>
    <row r="22" spans="1:3" ht="15.75">
      <c r="A22" s="19" t="s">
        <v>51</v>
      </c>
      <c r="B22" s="72">
        <v>-1160.776647237</v>
      </c>
      <c r="C22" s="72">
        <v>-766.425680218</v>
      </c>
    </row>
    <row r="23" spans="1:3" ht="16.5" thickBot="1">
      <c r="A23" s="19" t="s">
        <v>36</v>
      </c>
      <c r="B23" s="97">
        <v>0</v>
      </c>
      <c r="C23" s="98">
        <v>0</v>
      </c>
    </row>
    <row r="24" spans="1:3" ht="15.75">
      <c r="A24" s="15" t="s">
        <v>52</v>
      </c>
      <c r="B24" s="72">
        <v>1423.2665329650067</v>
      </c>
      <c r="C24" s="72">
        <v>3920.9948997330075</v>
      </c>
    </row>
    <row r="25" spans="1:3" ht="16.5" thickBot="1">
      <c r="A25" s="15" t="s">
        <v>53</v>
      </c>
      <c r="B25" s="97">
        <v>-245.09361378</v>
      </c>
      <c r="C25" s="98">
        <v>-980</v>
      </c>
    </row>
    <row r="26" spans="1:3" ht="16.5" thickBot="1">
      <c r="A26" s="17" t="s">
        <v>37</v>
      </c>
      <c r="B26" s="73">
        <v>1178.1729191850068</v>
      </c>
      <c r="C26" s="74">
        <v>2940.9948997330075</v>
      </c>
    </row>
    <row r="27" spans="1:3" ht="17.25" thickBot="1" thickTop="1">
      <c r="A27" s="130" t="s">
        <v>145</v>
      </c>
      <c r="B27" s="131"/>
      <c r="C27" s="131"/>
    </row>
    <row r="28" spans="1:3" ht="16.5" thickTop="1">
      <c r="A28" s="107" t="s">
        <v>135</v>
      </c>
      <c r="B28" s="107"/>
      <c r="C28" s="107"/>
    </row>
  </sheetData>
  <sheetProtection/>
  <mergeCells count="3">
    <mergeCell ref="A1:C1"/>
    <mergeCell ref="A27:C27"/>
    <mergeCell ref="A28:C2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2018-07-16T03:29:47Z</cp:lastPrinted>
  <dcterms:created xsi:type="dcterms:W3CDTF">2010-08-18T05:06:50Z</dcterms:created>
  <dcterms:modified xsi:type="dcterms:W3CDTF">2018-08-28T13:02:55Z</dcterms:modified>
  <cp:category/>
  <cp:version/>
  <cp:contentType/>
  <cp:contentStatus/>
</cp:coreProperties>
</file>