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7680" windowHeight="8130" firstSheet="2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1">'بدهی ها و حقوق صاحبان سهام'!$A$1:$C$31</definedName>
    <definedName name="_xlnm.Print_Area" localSheetId="2">'توزیع بخش اقصادی'!$A$1:$G$17</definedName>
    <definedName name="_xlnm.Print_Area" localSheetId="0">'داراییها'!$A$1:$C$22</definedName>
    <definedName name="_xlnm.Print_Area" localSheetId="8">'سود وزیان'!$A$1:$C$27</definedName>
  </definedNames>
  <calcPr fullCalcOnLoad="1"/>
</workbook>
</file>

<file path=xl/sharedStrings.xml><?xml version="1.0" encoding="utf-8"?>
<sst xmlns="http://schemas.openxmlformats.org/spreadsheetml/2006/main" count="169" uniqueCount="144">
  <si>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</si>
  <si>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</si>
  <si>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</si>
  <si>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</si>
  <si>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</si>
  <si>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</si>
  <si>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</si>
  <si>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</si>
  <si>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</si>
  <si>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</si>
  <si>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</si>
  <si>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</si>
  <si>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</si>
  <si>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</si>
  <si>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</si>
  <si>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</si>
  <si>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</si>
  <si>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</si>
  <si>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</si>
  <si>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</si>
  <si>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</si>
  <si>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</si>
  <si>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</si>
  <si>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</si>
  <si>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</si>
  <si>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</si>
  <si>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</si>
  <si>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</si>
  <si>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</si>
  <si>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</si>
  <si>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</si>
  <si>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</si>
  <si>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</si>
  <si>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</si>
  <si>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</si>
  <si>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های مالی</t>
  </si>
  <si>
    <t>هزینه کارمزد</t>
  </si>
  <si>
    <t>سایر هزینه ها</t>
  </si>
  <si>
    <t>سود (زیان) خالص</t>
  </si>
  <si>
    <t>كارت‌هاي بانكي صادرشده *</t>
  </si>
  <si>
    <t xml:space="preserve"> * به غیر از کارتهای هدیه، خرید و بن کارت 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</si>
  <si>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</si>
  <si>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سایر دارایی ها</t>
  </si>
  <si>
    <t>درآمدهاي تسهیلات اعطایی و سپرده گذاری</t>
  </si>
  <si>
    <t>هزینه سود سپرده ها</t>
  </si>
  <si>
    <t>خالص درآمد تسهیلات و سپرده گذاری</t>
  </si>
  <si>
    <t>خالص درآمد کارمزد</t>
  </si>
  <si>
    <t>خالص سود (زیان) سرمایه گذاری ها</t>
  </si>
  <si>
    <t>خالص سود (زیان) مبادلات و معاملات ارزی</t>
  </si>
  <si>
    <t>سایر درآمدهای عملیاتی</t>
  </si>
  <si>
    <t>جمع درآمدهای عملیاتی</t>
  </si>
  <si>
    <t xml:space="preserve">هزینه های اداری و عمومی </t>
  </si>
  <si>
    <t>هزینه استهلاک</t>
  </si>
  <si>
    <t xml:space="preserve">سود (زیان) قبل از مالیات بر درآمد </t>
  </si>
  <si>
    <t>مالیات بر درآمد</t>
  </si>
  <si>
    <t>* سابقه کار در محل بانک محسوب گردد.</t>
  </si>
  <si>
    <t>30 و بیشتر</t>
  </si>
  <si>
    <t>معادل ریالی جمع بدهی ها و حقوق سپرده گذاران ارزی</t>
  </si>
  <si>
    <t>معادل ریالی تعهدات بابت اعتبارات اسنادی ارزی گشایش یافته</t>
  </si>
  <si>
    <t>معادل ریالی تعهدات بابت ضمانت نامه های ارزی صادره</t>
  </si>
  <si>
    <t>معادل ریالی تعهدات بابت مبالغ دریافتی از صندوق توسعه ملی</t>
  </si>
  <si>
    <t>معادل ریالی جمع دارایی های ارزی</t>
  </si>
  <si>
    <t>جاری</t>
  </si>
  <si>
    <t>سررسید گذشته</t>
  </si>
  <si>
    <t>معوق</t>
  </si>
  <si>
    <t>مشکوک الوصول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</si>
  <si>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</si>
  <si>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</si>
  <si>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</si>
  <si>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</si>
  <si>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</si>
  <si>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</si>
  <si>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</si>
  <si>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</si>
  <si>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</si>
  <si>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</si>
  <si>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</si>
  <si>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</si>
  <si>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</si>
  <si>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بانکها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</si>
  <si>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</si>
  <si>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</si>
  <si>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</si>
  <si>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</si>
  <si>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</si>
  <si>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</si>
  <si>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بانکها و سایر مؤسسات اعتباری</t>
  </si>
  <si>
    <t>مطالبات از دولت</t>
  </si>
  <si>
    <t>تسهیلات اعطایی و مطالبات از اشخاص دولتی</t>
  </si>
  <si>
    <t>سایر حسابهای دریافتنی</t>
  </si>
  <si>
    <t>دارایی های ثابت مشهود</t>
  </si>
  <si>
    <t>دارایی های نامشهود</t>
  </si>
  <si>
    <t>سپرده قانونی</t>
  </si>
  <si>
    <t>جمع دارایی ها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</si>
  <si>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</si>
  <si>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</si>
  <si>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</si>
  <si>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</si>
  <si>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مطالبات از شرکتهای فرعی و وابسته</t>
  </si>
  <si>
    <t>سرمایه گذاری در سهام و سایر اوراق بهادار</t>
  </si>
  <si>
    <t>دارایی ها</t>
  </si>
  <si>
    <t>بدهی ها</t>
  </si>
  <si>
    <t>بدهی به بانکها و سایر موسسات اعتباری</t>
  </si>
  <si>
    <t>سپرده‌هاي مشتریان</t>
  </si>
  <si>
    <t>سود سهام پرداختنی</t>
  </si>
  <si>
    <t>اوراق بدهی</t>
  </si>
  <si>
    <t>ذخایر و سایر بدهی ها</t>
  </si>
  <si>
    <t>ذخیره مزایای پایان خدمت و تعهدات بازنشستگی کارکنان</t>
  </si>
  <si>
    <t>جمع بدهی ها</t>
  </si>
  <si>
    <t>حقوق صاحبان سپرده های سرمایه گذاری</t>
  </si>
  <si>
    <t>سپردهای سرمایه گذاری مدت دار</t>
  </si>
  <si>
    <t>سود پرداختنی سپرده های سرمایه گذاری مدت دار</t>
  </si>
  <si>
    <t>جمع حقوق صاحبان سپرده های سرمایه گذاری</t>
  </si>
  <si>
    <t>جمع بدهی ها و حقوق صاحبان سپرده های سرمایه گذاری</t>
  </si>
  <si>
    <t>سرمایه</t>
  </si>
  <si>
    <t>افزایش سرمایه در جریان</t>
  </si>
  <si>
    <t>اندوخته صرف سهام</t>
  </si>
  <si>
    <t>مازاد تجدید ارزیابی دارایی ها</t>
  </si>
  <si>
    <t>تفاوت تسعیر ارز</t>
  </si>
  <si>
    <t>سود انباشته</t>
  </si>
  <si>
    <t>سهام خزانه</t>
  </si>
  <si>
    <t>جمع حقوق صاحبان سهام</t>
  </si>
  <si>
    <t>جمع بدهی ها، حقوق صاحبان سپرده های سرمایه گذاری و حقوق صاحبان سهام</t>
  </si>
  <si>
    <t>ذخیره مالیات عملکرد</t>
  </si>
  <si>
    <t>اندوخته قانونی</t>
  </si>
  <si>
    <t>سایر اندوخته ها</t>
  </si>
  <si>
    <t>هزینه های کارکنان</t>
  </si>
  <si>
    <t>هزینه های اداری</t>
  </si>
  <si>
    <t xml:space="preserve">تسهیلات اعطایی </t>
  </si>
  <si>
    <t>سرمایه گذاری ها</t>
  </si>
  <si>
    <t xml:space="preserve">          شرح</t>
  </si>
  <si>
    <r>
      <rPr>
        <b/>
        <sz val="12"/>
        <rFont val="B Nazanin"/>
        <family val="0"/>
      </rPr>
      <t>جدول3:</t>
    </r>
    <r>
      <rPr>
        <sz val="12"/>
        <rFont val="B Nazanin"/>
        <family val="0"/>
      </rPr>
      <t xml:space="preserve"> توزیع بخش اقتصادی تسهيلات و سرمایه گذاریها و تمرکز درون یا برون مرزی آن 
      (ارقام به ميليارد ريال)
</t>
    </r>
  </si>
  <si>
    <r>
      <t>جدول 8: تعداد نيروي انساني به تفكيك جنسيت سنوات خدمت و تحصيلات پايان سال 1396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</si>
  <si>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انصار
        (ارقام به ميليارد ريال)
</t>
    </r>
  </si>
  <si>
    <t>مأخذ: تمام آمارهاي اين گزارش براساس اطلاعات ارسالي از جانب بانك انصار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</si>
  <si>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 های سرمایه گذاری و حقوق صاحبان سهام بانک انصار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</si>
  <si>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 گذاری های بانك انصار
      (ارقام به ميليارد ريال)
</t>
    </r>
  </si>
  <si>
    <t xml:space="preserve"> مأخذ: تمام آمارهاي اين گزارش بر اساس اطلاعات ارسالي از جانب بانك انصار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</si>
  <si>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انصار
                (ارقام به ميارد ریال)
</t>
    </r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</si>
  <si>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انصار</t>
    </r>
  </si>
  <si>
    <t xml:space="preserve">  مأخذ: تمام آمارهاي اين گزارش براساس اطلاعات ارسالي از جانب بانك انصار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</si>
  <si>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انصار از فناوري بانكداري الكترونيك</t>
    </r>
  </si>
  <si>
    <t>مأخذ: تمام آمارهاي اين گزارش بر اساس اطلاعات ارسالي از جانب بانك انصار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</si>
  <si>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انصار 
 (ارقام به ميليارد ريال)
</t>
    </r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</si>
</sst>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</numFmts>
  <fonts count="53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sz val="9"/>
      <name val="Arial"/>
      <family val="2"/>
    </font>
    <font>
      <sz val="8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6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double"/>
      <top style="double"/>
      <bottom>
        <color indexed="63"/>
      </bottom>
    </border>
    <border>
      <left style="thick"/>
      <right style="double"/>
      <top>
        <color indexed="63"/>
      </top>
      <bottom style="double"/>
    </border>
    <border>
      <left style="thick"/>
      <right>
        <color indexed="63"/>
      </right>
      <top style="double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 readingOrder="2"/>
    </xf>
    <xf numFmtId="0" fontId="5" fillId="0" borderId="11" xfId="0" applyFont="1" applyBorder="1" applyAlignment="1">
      <alignment horizontal="center" wrapText="1" readingOrder="2"/>
    </xf>
    <xf numFmtId="0" fontId="4" fillId="0" borderId="12" xfId="0" applyFont="1" applyBorder="1" applyAlignment="1">
      <alignment horizontal="justify" vertical="top" wrapText="1" readingOrder="2"/>
    </xf>
    <xf numFmtId="0" fontId="4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justify" wrapText="1" readingOrder="2"/>
    </xf>
    <xf numFmtId="0" fontId="5" fillId="0" borderId="15" xfId="0" applyFont="1" applyBorder="1" applyAlignment="1">
      <alignment horizontal="center" wrapText="1" readingOrder="2"/>
    </xf>
    <xf numFmtId="0" fontId="5" fillId="0" borderId="16" xfId="0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wrapText="1" readingOrder="2"/>
    </xf>
    <xf numFmtId="3" fontId="6" fillId="0" borderId="17" xfId="0" applyNumberFormat="1" applyFont="1" applyBorder="1" applyAlignment="1">
      <alignment horizontal="center" wrapText="1" readingOrder="2"/>
    </xf>
    <xf numFmtId="3" fontId="5" fillId="0" borderId="17" xfId="0" applyNumberFormat="1" applyFont="1" applyBorder="1" applyAlignment="1">
      <alignment horizontal="center" wrapText="1" readingOrder="2"/>
    </xf>
    <xf numFmtId="0" fontId="9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 readingOrder="2"/>
    </xf>
    <xf numFmtId="0" fontId="4" fillId="0" borderId="12" xfId="0" applyFont="1" applyBorder="1" applyAlignment="1">
      <alignment horizontal="right" vertical="center" wrapText="1" readingOrder="2"/>
    </xf>
    <xf numFmtId="3" fontId="5" fillId="0" borderId="17" xfId="0" applyNumberFormat="1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right" vertical="center" wrapText="1" readingOrder="2"/>
    </xf>
    <xf numFmtId="3" fontId="6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justify" vertical="center" wrapText="1" readingOrder="2"/>
    </xf>
    <xf numFmtId="3" fontId="3" fillId="0" borderId="17" xfId="0" applyNumberFormat="1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vertical="center" wrapText="1" readingOrder="2"/>
    </xf>
    <xf numFmtId="3" fontId="5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justify" vertical="top" wrapText="1" readingOrder="2"/>
    </xf>
    <xf numFmtId="1" fontId="5" fillId="0" borderId="10" xfId="0" applyNumberFormat="1" applyFont="1" applyBorder="1" applyAlignment="1">
      <alignment horizontal="center" wrapText="1" readingOrder="2"/>
    </xf>
    <xf numFmtId="3" fontId="6" fillId="0" borderId="18" xfId="0" applyNumberFormat="1" applyFont="1" applyBorder="1" applyAlignment="1">
      <alignment horizontal="center" vertical="center" wrapText="1" readingOrder="2"/>
    </xf>
    <xf numFmtId="3" fontId="5" fillId="0" borderId="18" xfId="0" applyNumberFormat="1" applyFont="1" applyBorder="1" applyAlignment="1">
      <alignment horizontal="center" wrapText="1" readingOrder="2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shrinkToFit="1"/>
    </xf>
    <xf numFmtId="0" fontId="10" fillId="0" borderId="20" xfId="57" applyFont="1" applyBorder="1" applyAlignment="1">
      <alignment horizontal="center" shrinkToFit="1" readingOrder="2"/>
      <protection/>
    </xf>
    <xf numFmtId="0" fontId="4" fillId="0" borderId="21" xfId="0" applyFont="1" applyBorder="1" applyAlignment="1">
      <alignment wrapText="1" readingOrder="2"/>
    </xf>
    <xf numFmtId="0" fontId="4" fillId="0" borderId="22" xfId="0" applyFont="1" applyBorder="1" applyAlignment="1">
      <alignment wrapText="1" readingOrder="2"/>
    </xf>
    <xf numFmtId="0" fontId="4" fillId="0" borderId="23" xfId="0" applyFont="1" applyBorder="1" applyAlignment="1">
      <alignment wrapText="1" readingOrder="2"/>
    </xf>
    <xf numFmtId="0" fontId="1" fillId="0" borderId="24" xfId="0" applyFont="1" applyBorder="1" applyAlignment="1">
      <alignment wrapText="1" readingOrder="2"/>
    </xf>
    <xf numFmtId="0" fontId="4" fillId="0" borderId="25" xfId="0" applyFont="1" applyBorder="1" applyAlignment="1">
      <alignment wrapText="1" readingOrder="2"/>
    </xf>
    <xf numFmtId="0" fontId="4" fillId="0" borderId="26" xfId="0" applyFont="1" applyBorder="1" applyAlignment="1">
      <alignment wrapText="1" readingOrder="2"/>
    </xf>
    <xf numFmtId="0" fontId="4" fillId="0" borderId="27" xfId="0" applyFont="1" applyBorder="1" applyAlignment="1">
      <alignment wrapText="1" readingOrder="2"/>
    </xf>
    <xf numFmtId="0" fontId="1" fillId="0" borderId="28" xfId="0" applyFont="1" applyBorder="1" applyAlignment="1">
      <alignment wrapText="1" readingOrder="2"/>
    </xf>
    <xf numFmtId="0" fontId="1" fillId="0" borderId="29" xfId="0" applyFont="1" applyBorder="1" applyAlignment="1">
      <alignment wrapText="1" readingOrder="2"/>
    </xf>
    <xf numFmtId="0" fontId="1" fillId="0" borderId="30" xfId="0" applyFont="1" applyBorder="1" applyAlignment="1">
      <alignment wrapText="1" readingOrder="2"/>
    </xf>
    <xf numFmtId="0" fontId="1" fillId="0" borderId="31" xfId="0" applyFont="1" applyBorder="1" applyAlignment="1">
      <alignment wrapText="1" readingOrder="2"/>
    </xf>
    <xf numFmtId="0" fontId="1" fillId="0" borderId="32" xfId="0" applyFont="1" applyBorder="1" applyAlignment="1">
      <alignment wrapText="1" readingOrder="2"/>
    </xf>
    <xf numFmtId="0" fontId="4" fillId="0" borderId="33" xfId="0" applyFont="1" applyBorder="1" applyAlignment="1">
      <alignment wrapText="1" readingOrder="2"/>
    </xf>
    <xf numFmtId="0" fontId="4" fillId="0" borderId="34" xfId="0" applyFont="1" applyBorder="1" applyAlignment="1">
      <alignment wrapText="1" readingOrder="2"/>
    </xf>
    <xf numFmtId="0" fontId="1" fillId="0" borderId="35" xfId="0" applyFont="1" applyBorder="1" applyAlignment="1">
      <alignment wrapText="1" readingOrder="2"/>
    </xf>
    <xf numFmtId="0" fontId="1" fillId="33" borderId="36" xfId="0" applyFont="1" applyFill="1" applyBorder="1" applyAlignment="1">
      <alignment horizontal="center" vertical="center" wrapText="1" readingOrder="2"/>
    </xf>
    <xf numFmtId="1" fontId="2" fillId="33" borderId="37" xfId="0" applyNumberFormat="1" applyFont="1" applyFill="1" applyBorder="1" applyAlignment="1">
      <alignment horizontal="center" vertical="center" wrapText="1" readingOrder="2"/>
    </xf>
    <xf numFmtId="0" fontId="1" fillId="33" borderId="36" xfId="0" applyFont="1" applyFill="1" applyBorder="1" applyAlignment="1">
      <alignment horizontal="center" wrapText="1" readingOrder="2"/>
    </xf>
    <xf numFmtId="0" fontId="2" fillId="33" borderId="37" xfId="0" applyFont="1" applyFill="1" applyBorder="1" applyAlignment="1">
      <alignment horizontal="center" wrapText="1" readingOrder="2"/>
    </xf>
    <xf numFmtId="0" fontId="2" fillId="33" borderId="36" xfId="0" applyFont="1" applyFill="1" applyBorder="1" applyAlignment="1">
      <alignment horizontal="center" wrapText="1" readingOrder="2"/>
    </xf>
    <xf numFmtId="0" fontId="8" fillId="33" borderId="36" xfId="0" applyFont="1" applyFill="1" applyBorder="1" applyAlignment="1">
      <alignment horizontal="center" wrapText="1" readingOrder="2"/>
    </xf>
    <xf numFmtId="0" fontId="7" fillId="33" borderId="38" xfId="0" applyFont="1" applyFill="1" applyBorder="1" applyAlignment="1">
      <alignment horizontal="center" vertical="center" textRotation="180" wrapText="1" readingOrder="2"/>
    </xf>
    <xf numFmtId="0" fontId="7" fillId="33" borderId="15" xfId="0" applyFont="1" applyFill="1" applyBorder="1" applyAlignment="1">
      <alignment horizontal="center" vertical="center" textRotation="180" wrapText="1" readingOrder="2"/>
    </xf>
    <xf numFmtId="0" fontId="7" fillId="33" borderId="39" xfId="0" applyFont="1" applyFill="1" applyBorder="1" applyAlignment="1">
      <alignment horizontal="center" vertical="center" textRotation="180" wrapText="1" readingOrder="2"/>
    </xf>
    <xf numFmtId="0" fontId="2" fillId="33" borderId="37" xfId="0" applyFont="1" applyFill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justify" vertical="center" wrapText="1" readingOrder="2"/>
    </xf>
    <xf numFmtId="0" fontId="4" fillId="0" borderId="13" xfId="0" applyFont="1" applyBorder="1" applyAlignment="1">
      <alignment horizontal="justify" vertical="top" wrapText="1" readingOrder="2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 indent="1" readingOrder="2"/>
    </xf>
    <xf numFmtId="0" fontId="4" fillId="0" borderId="41" xfId="0" applyFont="1" applyBorder="1" applyAlignment="1">
      <alignment horizontal="right" vertical="top" wrapText="1" indent="1" readingOrder="2"/>
    </xf>
    <xf numFmtId="3" fontId="5" fillId="0" borderId="42" xfId="0" applyNumberFormat="1" applyFont="1" applyBorder="1" applyAlignment="1">
      <alignment horizontal="center" wrapText="1" readingOrder="2"/>
    </xf>
    <xf numFmtId="3" fontId="5" fillId="0" borderId="43" xfId="0" applyNumberFormat="1" applyFont="1" applyBorder="1" applyAlignment="1">
      <alignment horizontal="center" wrapText="1" readingOrder="2"/>
    </xf>
    <xf numFmtId="3" fontId="5" fillId="0" borderId="44" xfId="0" applyNumberFormat="1" applyFont="1" applyBorder="1" applyAlignment="1">
      <alignment horizontal="center" wrapText="1" readingOrder="2"/>
    </xf>
    <xf numFmtId="0" fontId="4" fillId="0" borderId="12" xfId="0" applyFont="1" applyBorder="1" applyAlignment="1">
      <alignment horizontal="right" vertical="center" wrapText="1" indent="1" readingOrder="2"/>
    </xf>
    <xf numFmtId="0" fontId="1" fillId="0" borderId="12" xfId="0" applyFont="1" applyBorder="1" applyAlignment="1">
      <alignment horizontal="right" vertical="top" wrapText="1" readingOrder="2"/>
    </xf>
    <xf numFmtId="0" fontId="1" fillId="0" borderId="41" xfId="0" applyFont="1" applyBorder="1" applyAlignment="1">
      <alignment horizontal="right" vertical="top" wrapText="1" readingOrder="2"/>
    </xf>
    <xf numFmtId="0" fontId="1" fillId="0" borderId="45" xfId="0" applyFont="1" applyBorder="1" applyAlignment="1">
      <alignment horizontal="right" vertical="top" wrapText="1" readingOrder="2"/>
    </xf>
    <xf numFmtId="0" fontId="4" fillId="0" borderId="17" xfId="0" applyFont="1" applyBorder="1" applyAlignment="1">
      <alignment horizontal="right" vertical="top" wrapText="1" readingOrder="2"/>
    </xf>
    <xf numFmtId="0" fontId="4" fillId="0" borderId="18" xfId="0" applyFont="1" applyBorder="1" applyAlignment="1">
      <alignment horizontal="right" vertical="top" wrapText="1" readingOrder="2"/>
    </xf>
    <xf numFmtId="0" fontId="12" fillId="0" borderId="46" xfId="0" applyFont="1" applyBorder="1" applyAlignment="1">
      <alignment horizontal="center" vertical="center" wrapText="1"/>
    </xf>
    <xf numFmtId="0" fontId="13" fillId="33" borderId="36" xfId="0" applyFont="1" applyFill="1" applyBorder="1" applyAlignment="1">
      <alignment horizontal="center" wrapText="1" readingOrder="2"/>
    </xf>
    <xf numFmtId="0" fontId="13" fillId="33" borderId="37" xfId="0" applyFont="1" applyFill="1" applyBorder="1" applyAlignment="1">
      <alignment horizontal="center" wrapText="1" readingOrder="2"/>
    </xf>
    <xf numFmtId="0" fontId="12" fillId="0" borderId="47" xfId="0" applyFont="1" applyBorder="1" applyAlignment="1">
      <alignment horizontal="justify" vertical="top" wrapText="1" readingOrder="2"/>
    </xf>
    <xf numFmtId="0" fontId="13" fillId="0" borderId="41" xfId="0" applyFont="1" applyBorder="1" applyAlignment="1">
      <alignment horizontal="justify" vertical="top" wrapText="1" readingOrder="2"/>
    </xf>
    <xf numFmtId="0" fontId="12" fillId="0" borderId="41" xfId="0" applyFont="1" applyBorder="1" applyAlignment="1">
      <alignment horizontal="right" vertical="top" wrapText="1" indent="1" readingOrder="2"/>
    </xf>
    <xf numFmtId="0" fontId="14" fillId="0" borderId="13" xfId="0" applyFont="1" applyBorder="1" applyAlignment="1">
      <alignment horizontal="right" indent="1" readingOrder="2"/>
    </xf>
    <xf numFmtId="0" fontId="13" fillId="0" borderId="48" xfId="0" applyFont="1" applyBorder="1" applyAlignment="1">
      <alignment horizontal="right" readingOrder="2"/>
    </xf>
    <xf numFmtId="3" fontId="12" fillId="0" borderId="18" xfId="0" applyNumberFormat="1" applyFont="1" applyBorder="1" applyAlignment="1">
      <alignment horizontal="center" wrapText="1" readingOrder="2"/>
    </xf>
    <xf numFmtId="3" fontId="4" fillId="0" borderId="17" xfId="0" applyNumberFormat="1" applyFont="1" applyBorder="1" applyAlignment="1">
      <alignment horizontal="right" vertical="top" wrapText="1" readingOrder="2"/>
    </xf>
    <xf numFmtId="3" fontId="5" fillId="0" borderId="18" xfId="0" applyNumberFormat="1" applyFont="1" applyBorder="1" applyAlignment="1">
      <alignment horizontal="center" vertical="top" wrapText="1" readingOrder="2"/>
    </xf>
    <xf numFmtId="3" fontId="4" fillId="0" borderId="49" xfId="0" applyNumberFormat="1" applyFont="1" applyBorder="1" applyAlignment="1">
      <alignment horizontal="center" vertical="top" wrapText="1" readingOrder="2"/>
    </xf>
    <xf numFmtId="3" fontId="4" fillId="0" borderId="17" xfId="0" applyNumberFormat="1" applyFont="1" applyBorder="1" applyAlignment="1">
      <alignment horizontal="center" vertical="center" wrapText="1" readingOrder="2"/>
    </xf>
    <xf numFmtId="3" fontId="4" fillId="0" borderId="50" xfId="0" applyNumberFormat="1" applyFont="1" applyBorder="1" applyAlignment="1">
      <alignment horizontal="center" vertical="center" wrapText="1" readingOrder="2"/>
    </xf>
    <xf numFmtId="3" fontId="4" fillId="0" borderId="18" xfId="0" applyNumberFormat="1" applyFont="1" applyBorder="1" applyAlignment="1">
      <alignment horizontal="center" vertical="top" wrapText="1" readingOrder="2"/>
    </xf>
    <xf numFmtId="3" fontId="4" fillId="0" borderId="50" xfId="0" applyNumberFormat="1" applyFont="1" applyBorder="1" applyAlignment="1">
      <alignment horizontal="center" vertical="top" wrapText="1" readingOrder="2"/>
    </xf>
    <xf numFmtId="3" fontId="4" fillId="0" borderId="17" xfId="0" applyNumberFormat="1" applyFont="1" applyBorder="1" applyAlignment="1">
      <alignment horizontal="center" vertical="top" wrapText="1" readingOrder="2"/>
    </xf>
    <xf numFmtId="3" fontId="4" fillId="0" borderId="51" xfId="0" applyNumberFormat="1" applyFont="1" applyBorder="1" applyAlignment="1">
      <alignment horizontal="center" vertical="top" wrapText="1" readingOrder="2"/>
    </xf>
    <xf numFmtId="3" fontId="12" fillId="0" borderId="42" xfId="0" applyNumberFormat="1" applyFont="1" applyBorder="1" applyAlignment="1">
      <alignment horizontal="center" wrapText="1" readingOrder="2"/>
    </xf>
    <xf numFmtId="3" fontId="12" fillId="0" borderId="18" xfId="0" applyNumberFormat="1" applyFont="1" applyBorder="1" applyAlignment="1">
      <alignment horizontal="center" vertical="center" wrapText="1" readingOrder="2"/>
    </xf>
    <xf numFmtId="3" fontId="12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right" indent="1"/>
    </xf>
    <xf numFmtId="3" fontId="12" fillId="0" borderId="49" xfId="0" applyNumberFormat="1" applyFont="1" applyBorder="1" applyAlignment="1">
      <alignment horizontal="right" indent="1"/>
    </xf>
    <xf numFmtId="3" fontId="12" fillId="0" borderId="18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 wrapText="1" readingOrder="1"/>
    </xf>
    <xf numFmtId="184" fontId="5" fillId="0" borderId="17" xfId="0" applyNumberFormat="1" applyFont="1" applyBorder="1" applyAlignment="1">
      <alignment horizontal="center" wrapText="1" readingOrder="1"/>
    </xf>
    <xf numFmtId="184" fontId="5" fillId="0" borderId="43" xfId="0" applyNumberFormat="1" applyFont="1" applyBorder="1" applyAlignment="1">
      <alignment horizontal="center" wrapText="1" readingOrder="1"/>
    </xf>
    <xf numFmtId="184" fontId="4" fillId="0" borderId="17" xfId="0" applyNumberFormat="1" applyFont="1" applyBorder="1" applyAlignment="1">
      <alignment horizontal="center" wrapText="1" readingOrder="1"/>
    </xf>
    <xf numFmtId="184" fontId="4" fillId="0" borderId="51" xfId="0" applyNumberFormat="1" applyFont="1" applyBorder="1" applyAlignment="1">
      <alignment horizontal="right" vertical="center" wrapText="1" readingOrder="1"/>
    </xf>
    <xf numFmtId="184" fontId="5" fillId="0" borderId="51" xfId="0" applyNumberFormat="1" applyFont="1" applyBorder="1" applyAlignment="1">
      <alignment horizontal="right" wrapText="1" readingOrder="1"/>
    </xf>
    <xf numFmtId="184" fontId="5" fillId="0" borderId="51" xfId="0" applyNumberFormat="1" applyFont="1" applyBorder="1" applyAlignment="1">
      <alignment horizontal="center" wrapText="1" readingOrder="1"/>
    </xf>
    <xf numFmtId="184" fontId="5" fillId="0" borderId="17" xfId="0" applyNumberFormat="1" applyFont="1" applyBorder="1" applyAlignment="1">
      <alignment horizontal="right" vertical="center" wrapText="1" readingOrder="1"/>
    </xf>
    <xf numFmtId="184" fontId="5" fillId="0" borderId="51" xfId="0" applyNumberFormat="1" applyFont="1" applyBorder="1" applyAlignment="1">
      <alignment horizontal="right" vertical="center" wrapText="1" readingOrder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12" fillId="0" borderId="52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right" wrapText="1"/>
    </xf>
    <xf numFmtId="0" fontId="4" fillId="0" borderId="53" xfId="0" applyFont="1" applyBorder="1" applyAlignment="1">
      <alignment horizontal="right" vertical="center" readingOrder="2"/>
    </xf>
    <xf numFmtId="0" fontId="7" fillId="33" borderId="55" xfId="0" applyFont="1" applyFill="1" applyBorder="1" applyAlignment="1">
      <alignment horizontal="center" vertical="center" textRotation="180" wrapText="1" readingOrder="2"/>
    </xf>
    <xf numFmtId="0" fontId="7" fillId="33" borderId="56" xfId="0" applyFont="1" applyFill="1" applyBorder="1" applyAlignment="1">
      <alignment horizontal="center" vertical="center" textRotation="180" wrapText="1" readingOrder="2"/>
    </xf>
    <xf numFmtId="0" fontId="7" fillId="33" borderId="57" xfId="0" applyFont="1" applyFill="1" applyBorder="1" applyAlignment="1">
      <alignment horizontal="center" vertical="center" textRotation="180" wrapText="1" readingOrder="2"/>
    </xf>
    <xf numFmtId="0" fontId="7" fillId="33" borderId="38" xfId="0" applyFont="1" applyFill="1" applyBorder="1" applyAlignment="1">
      <alignment horizontal="center" vertical="center" textRotation="180" wrapText="1" readingOrder="2"/>
    </xf>
    <xf numFmtId="0" fontId="7" fillId="0" borderId="58" xfId="0" applyFont="1" applyBorder="1" applyAlignment="1">
      <alignment horizontal="center" wrapText="1" readingOrder="2"/>
    </xf>
    <xf numFmtId="0" fontId="7" fillId="0" borderId="59" xfId="0" applyFont="1" applyBorder="1" applyAlignment="1">
      <alignment horizontal="center" wrapText="1" readingOrder="2"/>
    </xf>
    <xf numFmtId="0" fontId="4" fillId="0" borderId="53" xfId="0" applyFont="1" applyBorder="1" applyAlignment="1">
      <alignment horizontal="right" readingOrder="2"/>
    </xf>
    <xf numFmtId="0" fontId="7" fillId="0" borderId="20" xfId="0" applyFont="1" applyBorder="1" applyAlignment="1">
      <alignment horizontal="center" wrapText="1" readingOrder="2"/>
    </xf>
    <xf numFmtId="0" fontId="8" fillId="0" borderId="60" xfId="0" applyFont="1" applyBorder="1" applyAlignment="1">
      <alignment horizontal="center" wrapText="1" readingOrder="2"/>
    </xf>
    <xf numFmtId="0" fontId="8" fillId="0" borderId="52" xfId="0" applyFont="1" applyBorder="1" applyAlignment="1">
      <alignment horizontal="center" wrapText="1" readingOrder="2"/>
    </xf>
    <xf numFmtId="0" fontId="7" fillId="0" borderId="47" xfId="0" applyFont="1" applyBorder="1" applyAlignment="1">
      <alignment horizontal="center" wrapText="1" readingOrder="2"/>
    </xf>
    <xf numFmtId="0" fontId="7" fillId="0" borderId="53" xfId="0" applyFont="1" applyBorder="1" applyAlignment="1">
      <alignment horizontal="center" wrapText="1" readingOrder="2"/>
    </xf>
    <xf numFmtId="0" fontId="7" fillId="33" borderId="61" xfId="0" applyFont="1" applyFill="1" applyBorder="1" applyAlignment="1">
      <alignment horizontal="center" vertical="center" textRotation="180" wrapText="1" readingOrder="2"/>
    </xf>
    <xf numFmtId="0" fontId="7" fillId="33" borderId="62" xfId="0" applyFont="1" applyFill="1" applyBorder="1" applyAlignment="1">
      <alignment horizontal="center" vertical="center" textRotation="180" wrapText="1" readingOrder="2"/>
    </xf>
    <xf numFmtId="187" fontId="4" fillId="0" borderId="52" xfId="0" applyNumberFormat="1" applyFont="1" applyBorder="1" applyAlignment="1">
      <alignment horizontal="center" vertical="center" wrapText="1"/>
    </xf>
    <xf numFmtId="187" fontId="4" fillId="0" borderId="5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50" zoomScaleSheetLayoutView="150" zoomScalePageLayoutView="0" workbookViewId="0" topLeftCell="A8">
      <selection activeCell="B19" sqref="B19"/>
    </sheetView>
  </sheetViews>
  <sheetFormatPr defaultColWidth="9.140625" defaultRowHeight="12.75"/>
  <cols>
    <col min="1" max="1" width="46.140625" style="0" customWidth="1"/>
    <col min="2" max="2" width="12.140625" style="23" customWidth="1"/>
    <col min="3" max="3" width="13.57421875" style="23" customWidth="1"/>
  </cols>
  <sheetData>
    <row r="1" spans="1:3" ht="42.75" customHeight="1" thickBot="1">
      <c r="A1" s="106" t="s">
        <v>133</v>
      </c>
      <c r="B1" s="107"/>
      <c r="C1" s="107"/>
    </row>
    <row r="2" spans="1:3" ht="17.25" thickBot="1" thickTop="1">
      <c r="A2" s="48" t="s">
        <v>0</v>
      </c>
      <c r="B2" s="49">
        <v>1395</v>
      </c>
      <c r="C2" s="49">
        <v>1396</v>
      </c>
    </row>
    <row r="3" spans="1:3" ht="16.5" thickTop="1">
      <c r="A3" s="17" t="s">
        <v>100</v>
      </c>
      <c r="B3" s="10"/>
      <c r="C3" s="63"/>
    </row>
    <row r="4" spans="1:3" ht="15.75">
      <c r="A4" s="66" t="s">
        <v>85</v>
      </c>
      <c r="B4" s="10">
        <v>5149</v>
      </c>
      <c r="C4" s="28">
        <v>6874</v>
      </c>
    </row>
    <row r="5" spans="1:3" ht="15.75">
      <c r="A5" s="66" t="s">
        <v>86</v>
      </c>
      <c r="B5" s="10">
        <v>4092</v>
      </c>
      <c r="C5" s="28">
        <v>33935</v>
      </c>
    </row>
    <row r="6" spans="1:3" ht="15.75">
      <c r="A6" s="66" t="s">
        <v>87</v>
      </c>
      <c r="B6" s="10">
        <v>0</v>
      </c>
      <c r="C6" s="28">
        <v>0</v>
      </c>
    </row>
    <row r="7" spans="1:3" ht="15.75">
      <c r="A7" s="66" t="s">
        <v>88</v>
      </c>
      <c r="B7" s="18">
        <v>0</v>
      </c>
      <c r="C7" s="27">
        <v>0</v>
      </c>
    </row>
    <row r="8" spans="1:3" ht="15.75">
      <c r="A8" s="66" t="s">
        <v>97</v>
      </c>
      <c r="B8" s="10">
        <v>175727</v>
      </c>
      <c r="C8" s="28">
        <v>197087</v>
      </c>
    </row>
    <row r="9" spans="1:3" ht="14.25" customHeight="1">
      <c r="A9" s="66" t="s">
        <v>99</v>
      </c>
      <c r="B9" s="10">
        <v>5732</v>
      </c>
      <c r="C9" s="28">
        <v>4787</v>
      </c>
    </row>
    <row r="10" spans="1:3" ht="14.25" customHeight="1">
      <c r="A10" s="66" t="s">
        <v>98</v>
      </c>
      <c r="B10" s="10">
        <v>4072</v>
      </c>
      <c r="C10" s="10">
        <v>20893</v>
      </c>
    </row>
    <row r="11" spans="1:3" ht="16.5" customHeight="1">
      <c r="A11" s="66" t="s">
        <v>89</v>
      </c>
      <c r="B11" s="10">
        <v>22398</v>
      </c>
      <c r="C11" s="10">
        <v>21722</v>
      </c>
    </row>
    <row r="12" spans="1:3" ht="15.75">
      <c r="A12" s="66" t="s">
        <v>90</v>
      </c>
      <c r="B12" s="18">
        <v>9901</v>
      </c>
      <c r="C12" s="18">
        <v>10826</v>
      </c>
    </row>
    <row r="13" spans="1:3" ht="15.75">
      <c r="A13" s="66" t="s">
        <v>91</v>
      </c>
      <c r="B13" s="16">
        <v>388</v>
      </c>
      <c r="C13" s="16">
        <v>408</v>
      </c>
    </row>
    <row r="14" spans="1:3" ht="15.75">
      <c r="A14" s="66" t="s">
        <v>92</v>
      </c>
      <c r="B14" s="16">
        <v>25524</v>
      </c>
      <c r="C14" s="16">
        <v>31370</v>
      </c>
    </row>
    <row r="15" spans="1:3" ht="16.5" thickBot="1">
      <c r="A15" s="66" t="s">
        <v>42</v>
      </c>
      <c r="B15" s="16">
        <v>15571</v>
      </c>
      <c r="C15" s="16">
        <v>31133</v>
      </c>
    </row>
    <row r="16" spans="1:3" ht="16.5" thickBot="1">
      <c r="A16" s="14" t="s">
        <v>93</v>
      </c>
      <c r="B16" s="64">
        <v>268554</v>
      </c>
      <c r="C16" s="65">
        <v>359035</v>
      </c>
    </row>
    <row r="17" spans="1:3" ht="16.5" thickTop="1">
      <c r="A17" s="14" t="s">
        <v>1</v>
      </c>
      <c r="B17" s="20"/>
      <c r="C17" s="27"/>
    </row>
    <row r="18" spans="1:3" ht="12.75" customHeight="1">
      <c r="A18" s="21" t="s">
        <v>2</v>
      </c>
      <c r="B18" s="22">
        <v>15145</v>
      </c>
      <c r="C18" s="22">
        <v>16124</v>
      </c>
    </row>
    <row r="19" spans="1:3" ht="15.75">
      <c r="A19" s="15" t="s">
        <v>94</v>
      </c>
      <c r="B19" s="16">
        <v>10098</v>
      </c>
      <c r="C19" s="28">
        <v>16181</v>
      </c>
    </row>
    <row r="20" spans="1:3" ht="15.75">
      <c r="A20" s="19" t="s">
        <v>95</v>
      </c>
      <c r="B20" s="16">
        <v>8369</v>
      </c>
      <c r="C20" s="28">
        <v>19848</v>
      </c>
    </row>
    <row r="21" spans="1:3" ht="16.5" thickBot="1">
      <c r="A21" s="19" t="s">
        <v>96</v>
      </c>
      <c r="B21" s="16">
        <v>36847</v>
      </c>
      <c r="C21" s="28">
        <v>32051</v>
      </c>
    </row>
    <row r="22" spans="1:3" ht="16.5" thickTop="1">
      <c r="A22" s="108" t="s">
        <v>134</v>
      </c>
      <c r="B22" s="108"/>
      <c r="C22" s="108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rightToLeft="1" view="pageBreakPreview" zoomScale="150" zoomScaleSheetLayoutView="150" workbookViewId="0" topLeftCell="A17">
      <selection activeCell="C29" sqref="C29"/>
    </sheetView>
  </sheetViews>
  <sheetFormatPr defaultColWidth="9.140625" defaultRowHeight="12.75"/>
  <cols>
    <col min="1" max="1" width="52.28125" style="0" bestFit="1" customWidth="1"/>
    <col min="2" max="2" width="9.140625" style="0" customWidth="1"/>
    <col min="3" max="3" width="10.421875" style="0" customWidth="1"/>
    <col min="4" max="4" width="17.140625" style="0" customWidth="1"/>
  </cols>
  <sheetData>
    <row r="1" spans="1:3" ht="38.25" customHeight="1" thickBot="1">
      <c r="A1" s="109" t="s">
        <v>135</v>
      </c>
      <c r="B1" s="110"/>
      <c r="C1" s="110"/>
    </row>
    <row r="2" spans="1:3" ht="17.25" thickBot="1" thickTop="1">
      <c r="A2" s="50" t="s">
        <v>0</v>
      </c>
      <c r="B2" s="51">
        <v>1395</v>
      </c>
      <c r="C2" s="51">
        <v>1396</v>
      </c>
    </row>
    <row r="3" spans="1:3" ht="16.5" thickTop="1">
      <c r="A3" s="67" t="s">
        <v>101</v>
      </c>
      <c r="B3" s="10"/>
      <c r="C3" s="28"/>
    </row>
    <row r="4" spans="1:3" ht="15.75">
      <c r="A4" s="61" t="s">
        <v>102</v>
      </c>
      <c r="B4" s="10">
        <v>3925</v>
      </c>
      <c r="C4" s="22">
        <v>20428</v>
      </c>
    </row>
    <row r="5" spans="1:3" ht="15.75">
      <c r="A5" s="61" t="s">
        <v>103</v>
      </c>
      <c r="B5" s="10">
        <v>64032</v>
      </c>
      <c r="C5" s="22">
        <v>91207</v>
      </c>
    </row>
    <row r="6" spans="1:3" ht="15.75">
      <c r="A6" s="61" t="s">
        <v>104</v>
      </c>
      <c r="B6" s="10">
        <v>19</v>
      </c>
      <c r="C6" s="22">
        <v>169</v>
      </c>
    </row>
    <row r="7" spans="1:3" ht="15.75">
      <c r="A7" s="61" t="s">
        <v>105</v>
      </c>
      <c r="B7" s="9">
        <v>0</v>
      </c>
      <c r="C7" s="27">
        <v>0</v>
      </c>
    </row>
    <row r="8" spans="1:3" ht="15.75">
      <c r="A8" s="61" t="s">
        <v>123</v>
      </c>
      <c r="B8" s="10">
        <v>538</v>
      </c>
      <c r="C8" s="22">
        <v>467</v>
      </c>
    </row>
    <row r="9" spans="1:4" ht="15.75" customHeight="1">
      <c r="A9" s="61" t="s">
        <v>106</v>
      </c>
      <c r="B9" s="10">
        <v>8074</v>
      </c>
      <c r="C9" s="22">
        <v>14111</v>
      </c>
      <c r="D9" s="23"/>
    </row>
    <row r="10" spans="1:3" ht="16.5" thickBot="1">
      <c r="A10" s="62" t="s">
        <v>107</v>
      </c>
      <c r="B10" s="82">
        <v>1400</v>
      </c>
      <c r="C10" s="84">
        <v>1658</v>
      </c>
    </row>
    <row r="11" spans="1:4" ht="16.5" thickBot="1">
      <c r="A11" s="68" t="s">
        <v>108</v>
      </c>
      <c r="B11" s="83">
        <v>77988</v>
      </c>
      <c r="C11" s="85">
        <v>128040</v>
      </c>
      <c r="D11" s="23"/>
    </row>
    <row r="12" spans="1:4" ht="15.75">
      <c r="A12" s="68"/>
      <c r="B12" s="71"/>
      <c r="C12" s="70"/>
      <c r="D12" s="23"/>
    </row>
    <row r="13" spans="1:4" ht="15.75">
      <c r="A13" s="68" t="s">
        <v>109</v>
      </c>
      <c r="B13" s="71"/>
      <c r="C13" s="70"/>
      <c r="D13" s="23"/>
    </row>
    <row r="14" spans="1:4" ht="15.75">
      <c r="A14" s="62" t="s">
        <v>110</v>
      </c>
      <c r="B14" s="86">
        <v>172222</v>
      </c>
      <c r="C14" s="88">
        <v>211619</v>
      </c>
      <c r="D14" s="23"/>
    </row>
    <row r="15" spans="1:4" ht="16.5" thickBot="1">
      <c r="A15" s="62" t="s">
        <v>111</v>
      </c>
      <c r="B15" s="86">
        <v>2975</v>
      </c>
      <c r="C15" s="88">
        <v>2659</v>
      </c>
      <c r="D15" s="23"/>
    </row>
    <row r="16" spans="1:4" ht="16.5" thickBot="1">
      <c r="A16" s="68" t="s">
        <v>112</v>
      </c>
      <c r="B16" s="83">
        <v>175197</v>
      </c>
      <c r="C16" s="87">
        <v>214278</v>
      </c>
      <c r="D16" s="23"/>
    </row>
    <row r="17" spans="1:3" ht="16.5" thickBot="1">
      <c r="A17" s="68" t="s">
        <v>113</v>
      </c>
      <c r="B17" s="83">
        <v>253185</v>
      </c>
      <c r="C17" s="87">
        <v>342318</v>
      </c>
    </row>
    <row r="18" spans="1:3" ht="15.75">
      <c r="A18" s="68"/>
      <c r="B18" s="71"/>
      <c r="C18" s="81"/>
    </row>
    <row r="19" spans="1:3" ht="15.75">
      <c r="A19" s="68" t="s">
        <v>3</v>
      </c>
      <c r="B19" s="86"/>
      <c r="C19" s="88"/>
    </row>
    <row r="20" spans="1:3" ht="15.75">
      <c r="A20" s="62" t="s">
        <v>114</v>
      </c>
      <c r="B20" s="86">
        <v>8000</v>
      </c>
      <c r="C20" s="88">
        <v>10000</v>
      </c>
    </row>
    <row r="21" spans="1:3" ht="15.75">
      <c r="A21" s="62" t="s">
        <v>115</v>
      </c>
      <c r="B21" s="86">
        <v>2000</v>
      </c>
      <c r="C21" s="88">
        <v>0</v>
      </c>
    </row>
    <row r="22" spans="1:3" ht="15.75">
      <c r="A22" s="62" t="s">
        <v>116</v>
      </c>
      <c r="B22" s="86">
        <v>0</v>
      </c>
      <c r="C22" s="88">
        <v>0</v>
      </c>
    </row>
    <row r="23" spans="1:3" ht="15.75">
      <c r="A23" s="62" t="s">
        <v>124</v>
      </c>
      <c r="B23" s="86">
        <v>2473</v>
      </c>
      <c r="C23" s="88">
        <v>2900</v>
      </c>
    </row>
    <row r="24" spans="1:3" ht="15.75">
      <c r="A24" s="62" t="s">
        <v>125</v>
      </c>
      <c r="B24" s="86">
        <v>970</v>
      </c>
      <c r="C24" s="88">
        <v>970</v>
      </c>
    </row>
    <row r="25" spans="1:3" ht="15.75">
      <c r="A25" s="62" t="s">
        <v>117</v>
      </c>
      <c r="B25" s="86">
        <v>0</v>
      </c>
      <c r="C25" s="88">
        <v>0</v>
      </c>
    </row>
    <row r="26" spans="1:3" ht="15.75">
      <c r="A26" s="62" t="s">
        <v>118</v>
      </c>
      <c r="B26" s="86">
        <v>0</v>
      </c>
      <c r="C26" s="88">
        <v>0</v>
      </c>
    </row>
    <row r="27" spans="1:3" ht="15.75">
      <c r="A27" s="62" t="s">
        <v>119</v>
      </c>
      <c r="B27" s="86">
        <v>1926</v>
      </c>
      <c r="C27" s="88">
        <v>2847</v>
      </c>
    </row>
    <row r="28" spans="1:3" ht="16.5" thickBot="1">
      <c r="A28" s="62" t="s">
        <v>120</v>
      </c>
      <c r="B28" s="86">
        <v>0</v>
      </c>
      <c r="C28" s="88">
        <v>0</v>
      </c>
    </row>
    <row r="29" spans="1:3" ht="16.5" thickBot="1">
      <c r="A29" s="68" t="s">
        <v>121</v>
      </c>
      <c r="B29" s="83">
        <v>15369</v>
      </c>
      <c r="C29" s="83">
        <v>16717</v>
      </c>
    </row>
    <row r="30" spans="1:3" ht="19.5" customHeight="1" thickBot="1">
      <c r="A30" s="69" t="s">
        <v>122</v>
      </c>
      <c r="B30" s="89">
        <v>268554</v>
      </c>
      <c r="C30" s="89">
        <v>359035</v>
      </c>
    </row>
    <row r="31" spans="1:3" ht="16.5" thickTop="1">
      <c r="A31" s="108" t="s">
        <v>134</v>
      </c>
      <c r="B31" s="108"/>
      <c r="C31" s="108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130" zoomScaleSheetLayoutView="130" zoomScalePageLayoutView="0" workbookViewId="0" topLeftCell="A6">
      <selection activeCell="B20" sqref="B20"/>
    </sheetView>
  </sheetViews>
  <sheetFormatPr defaultColWidth="9.140625" defaultRowHeight="12.75"/>
  <cols>
    <col min="1" max="1" width="42.421875" style="0" bestFit="1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10.7109375" style="0" customWidth="1"/>
    <col min="6" max="6" width="17.8515625" style="0" customWidth="1"/>
    <col min="7" max="7" width="19.7109375" style="0" customWidth="1"/>
  </cols>
  <sheetData>
    <row r="1" spans="1:7" ht="57" customHeight="1" thickBot="1">
      <c r="A1" s="111" t="s">
        <v>131</v>
      </c>
      <c r="B1" s="111"/>
      <c r="C1" s="111"/>
      <c r="D1" s="111"/>
      <c r="E1" s="111"/>
      <c r="F1" s="111"/>
      <c r="G1" s="111"/>
    </row>
    <row r="2" spans="1:7" ht="44.25" customHeight="1" thickBot="1" thickTop="1">
      <c r="A2" s="72"/>
      <c r="B2" s="112" t="s">
        <v>128</v>
      </c>
      <c r="C2" s="113"/>
      <c r="D2" s="112" t="s">
        <v>129</v>
      </c>
      <c r="E2" s="113"/>
      <c r="F2" s="112" t="s">
        <v>71</v>
      </c>
      <c r="G2" s="113"/>
    </row>
    <row r="3" spans="1:7" ht="22.5" thickBot="1" thickTop="1">
      <c r="A3" s="73" t="s">
        <v>130</v>
      </c>
      <c r="B3" s="74">
        <v>1395</v>
      </c>
      <c r="C3" s="74">
        <v>1396</v>
      </c>
      <c r="D3" s="74">
        <v>1395</v>
      </c>
      <c r="E3" s="74">
        <v>1396</v>
      </c>
      <c r="F3" s="74">
        <v>1395</v>
      </c>
      <c r="G3" s="74">
        <v>1396</v>
      </c>
    </row>
    <row r="4" spans="1:7" ht="19.5" thickTop="1">
      <c r="A4" s="75" t="s">
        <v>72</v>
      </c>
      <c r="B4" s="90">
        <v>225121</v>
      </c>
      <c r="C4" s="90">
        <v>259294</v>
      </c>
      <c r="D4" s="90">
        <v>5732</v>
      </c>
      <c r="E4" s="90">
        <v>4786</v>
      </c>
      <c r="F4" s="90">
        <v>25243</v>
      </c>
      <c r="G4" s="90">
        <v>32305</v>
      </c>
    </row>
    <row r="5" spans="1:7" ht="21">
      <c r="A5" s="76" t="s">
        <v>73</v>
      </c>
      <c r="B5" s="80"/>
      <c r="C5" s="80"/>
      <c r="D5" s="80"/>
      <c r="E5" s="80"/>
      <c r="F5" s="80"/>
      <c r="G5" s="80"/>
    </row>
    <row r="6" spans="1:7" ht="18.75">
      <c r="A6" s="77" t="s">
        <v>74</v>
      </c>
      <c r="B6" s="80">
        <v>28424</v>
      </c>
      <c r="C6" s="80">
        <v>23398</v>
      </c>
      <c r="D6" s="80">
        <v>1439</v>
      </c>
      <c r="E6" s="80">
        <v>468</v>
      </c>
      <c r="F6" s="80">
        <v>0</v>
      </c>
      <c r="G6" s="80">
        <v>0</v>
      </c>
    </row>
    <row r="7" spans="1:7" ht="18.75">
      <c r="A7" s="77" t="s">
        <v>75</v>
      </c>
      <c r="B7" s="80">
        <v>55762</v>
      </c>
      <c r="C7" s="80">
        <v>52030</v>
      </c>
      <c r="D7" s="80">
        <v>1735</v>
      </c>
      <c r="E7" s="80">
        <v>1826</v>
      </c>
      <c r="F7" s="80">
        <v>0</v>
      </c>
      <c r="G7" s="80">
        <v>0</v>
      </c>
    </row>
    <row r="8" spans="1:7" ht="18.75">
      <c r="A8" s="77" t="s">
        <v>76</v>
      </c>
      <c r="B8" s="80">
        <v>19823</v>
      </c>
      <c r="C8" s="80">
        <v>23576</v>
      </c>
      <c r="D8" s="80">
        <v>0</v>
      </c>
      <c r="E8" s="80">
        <v>0</v>
      </c>
      <c r="F8" s="80">
        <v>2524</v>
      </c>
      <c r="G8" s="80">
        <v>3230</v>
      </c>
    </row>
    <row r="9" spans="1:7" ht="15.75" customHeight="1">
      <c r="A9" s="77" t="s">
        <v>77</v>
      </c>
      <c r="B9" s="80">
        <v>121112</v>
      </c>
      <c r="C9" s="80">
        <v>160289</v>
      </c>
      <c r="D9" s="80">
        <v>223</v>
      </c>
      <c r="E9" s="80">
        <v>598</v>
      </c>
      <c r="F9" s="80">
        <v>22719</v>
      </c>
      <c r="G9" s="80">
        <v>29075</v>
      </c>
    </row>
    <row r="10" spans="1:7" ht="18.75">
      <c r="A10" s="77" t="s">
        <v>78</v>
      </c>
      <c r="B10" s="91">
        <v>0</v>
      </c>
      <c r="C10" s="80">
        <v>0</v>
      </c>
      <c r="D10" s="80">
        <v>7</v>
      </c>
      <c r="E10" s="80">
        <v>81</v>
      </c>
      <c r="F10" s="80">
        <v>0</v>
      </c>
      <c r="G10" s="80">
        <v>0</v>
      </c>
    </row>
    <row r="11" spans="1:7" ht="18.75">
      <c r="A11" s="77" t="s">
        <v>79</v>
      </c>
      <c r="B11" s="92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</row>
    <row r="12" spans="1:7" ht="19.5" thickBot="1">
      <c r="A12" s="78" t="s">
        <v>80</v>
      </c>
      <c r="B12" s="92">
        <v>0</v>
      </c>
      <c r="C12" s="93">
        <v>0</v>
      </c>
      <c r="D12" s="94">
        <v>2327</v>
      </c>
      <c r="E12" s="94">
        <v>1813</v>
      </c>
      <c r="F12" s="93">
        <v>0</v>
      </c>
      <c r="G12" s="93">
        <v>0</v>
      </c>
    </row>
    <row r="13" spans="1:7" ht="21.75" thickBot="1">
      <c r="A13" s="79" t="s">
        <v>84</v>
      </c>
      <c r="B13" s="95">
        <v>225121</v>
      </c>
      <c r="C13" s="95">
        <v>259293</v>
      </c>
      <c r="D13" s="95">
        <v>5731</v>
      </c>
      <c r="E13" s="95">
        <v>4786</v>
      </c>
      <c r="F13" s="95">
        <v>25243</v>
      </c>
      <c r="G13" s="95">
        <v>32305</v>
      </c>
    </row>
    <row r="14" spans="1:7" ht="42">
      <c r="A14" s="76" t="s">
        <v>81</v>
      </c>
      <c r="B14" s="96"/>
      <c r="C14" s="96"/>
      <c r="D14" s="96"/>
      <c r="E14" s="96"/>
      <c r="F14" s="96"/>
      <c r="G14" s="96"/>
    </row>
    <row r="15" spans="1:7" ht="18.75">
      <c r="A15" s="77" t="s">
        <v>82</v>
      </c>
      <c r="B15" s="96">
        <v>225121</v>
      </c>
      <c r="C15" s="96">
        <v>259293</v>
      </c>
      <c r="D15" s="96">
        <v>5731</v>
      </c>
      <c r="E15" s="96">
        <v>4786</v>
      </c>
      <c r="F15" s="96">
        <v>25243</v>
      </c>
      <c r="G15" s="96">
        <v>32305</v>
      </c>
    </row>
    <row r="16" spans="1:7" ht="19.5" thickBot="1">
      <c r="A16" s="77" t="s">
        <v>83</v>
      </c>
      <c r="B16" s="93">
        <v>0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</row>
    <row r="17" spans="1:7" ht="16.5" thickTop="1">
      <c r="A17" s="108" t="s">
        <v>134</v>
      </c>
      <c r="B17" s="108"/>
      <c r="C17" s="108"/>
      <c r="D17" s="108"/>
      <c r="E17" s="108"/>
      <c r="F17" s="108"/>
      <c r="G17" s="108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50" zoomScaleSheetLayoutView="150" zoomScalePageLayoutView="0" workbookViewId="0" topLeftCell="A1">
      <selection activeCell="G10" sqref="G10"/>
    </sheetView>
  </sheetViews>
  <sheetFormatPr defaultColWidth="9.140625" defaultRowHeight="12.75"/>
  <cols>
    <col min="1" max="1" width="20.28125" style="0" customWidth="1"/>
    <col min="2" max="2" width="10.421875" style="0" customWidth="1"/>
    <col min="3" max="3" width="9.28125" style="0" customWidth="1"/>
    <col min="4" max="4" width="10.140625" style="0" customWidth="1"/>
    <col min="5" max="5" width="12.8515625" style="0" customWidth="1"/>
    <col min="6" max="6" width="14.8515625" style="0" customWidth="1"/>
    <col min="7" max="7" width="14.57421875" style="0" customWidth="1"/>
  </cols>
  <sheetData>
    <row r="1" spans="1:7" ht="44.25" customHeight="1" thickBot="1">
      <c r="A1" s="114" t="s">
        <v>136</v>
      </c>
      <c r="B1" s="114"/>
      <c r="C1" s="114"/>
      <c r="D1" s="114"/>
      <c r="E1" s="114"/>
      <c r="F1" s="114"/>
      <c r="G1" s="114"/>
    </row>
    <row r="2" spans="1:7" ht="17.25" thickBot="1" thickTop="1">
      <c r="A2" s="60"/>
      <c r="B2" s="115" t="s">
        <v>69</v>
      </c>
      <c r="C2" s="116"/>
      <c r="D2" s="115" t="s">
        <v>70</v>
      </c>
      <c r="E2" s="116"/>
      <c r="F2" s="115" t="s">
        <v>71</v>
      </c>
      <c r="G2" s="116"/>
    </row>
    <row r="3" spans="1:7" ht="17.25" thickBot="1" thickTop="1">
      <c r="A3" s="52" t="s">
        <v>4</v>
      </c>
      <c r="B3" s="51">
        <v>1395</v>
      </c>
      <c r="C3" s="51">
        <v>1396</v>
      </c>
      <c r="D3" s="51">
        <v>1395</v>
      </c>
      <c r="E3" s="51">
        <v>1396</v>
      </c>
      <c r="F3" s="51">
        <v>1395</v>
      </c>
      <c r="G3" s="51">
        <v>1396</v>
      </c>
    </row>
    <row r="4" spans="1:7" ht="16.5" thickTop="1">
      <c r="A4" s="25" t="s">
        <v>62</v>
      </c>
      <c r="B4" s="9">
        <v>0</v>
      </c>
      <c r="C4" s="9">
        <v>0</v>
      </c>
      <c r="D4" s="9">
        <v>171209</v>
      </c>
      <c r="E4" s="9">
        <v>180936</v>
      </c>
      <c r="F4" s="9">
        <v>25243</v>
      </c>
      <c r="G4" s="9">
        <v>32305</v>
      </c>
    </row>
    <row r="5" spans="1:7" ht="15.75">
      <c r="A5" s="3" t="s">
        <v>63</v>
      </c>
      <c r="B5" s="10">
        <v>0</v>
      </c>
      <c r="C5" s="10">
        <v>0</v>
      </c>
      <c r="D5" s="10">
        <v>3781</v>
      </c>
      <c r="E5" s="10">
        <v>10412</v>
      </c>
      <c r="F5" s="10">
        <v>0</v>
      </c>
      <c r="G5" s="10">
        <v>0</v>
      </c>
    </row>
    <row r="6" spans="1:7" ht="15.75">
      <c r="A6" s="3" t="s">
        <v>64</v>
      </c>
      <c r="B6" s="10">
        <v>0</v>
      </c>
      <c r="C6" s="10">
        <v>0</v>
      </c>
      <c r="D6" s="10">
        <v>3876</v>
      </c>
      <c r="E6" s="10">
        <v>8873</v>
      </c>
      <c r="F6" s="10">
        <v>0</v>
      </c>
      <c r="G6" s="10">
        <v>0</v>
      </c>
    </row>
    <row r="7" spans="1:7" ht="16.5" thickBot="1">
      <c r="A7" s="59" t="s">
        <v>65</v>
      </c>
      <c r="B7" s="8">
        <v>0</v>
      </c>
      <c r="C7" s="8">
        <v>0</v>
      </c>
      <c r="D7" s="8">
        <v>3793</v>
      </c>
      <c r="E7" s="8">
        <v>6958</v>
      </c>
      <c r="F7" s="8">
        <v>0</v>
      </c>
      <c r="G7" s="8">
        <v>0</v>
      </c>
    </row>
    <row r="8" spans="1:7" ht="15.75">
      <c r="A8" s="3" t="s">
        <v>66</v>
      </c>
      <c r="B8" s="10">
        <v>0</v>
      </c>
      <c r="C8" s="10">
        <v>0</v>
      </c>
      <c r="D8" s="10">
        <v>182659</v>
      </c>
      <c r="E8" s="10">
        <v>207179</v>
      </c>
      <c r="F8" s="10">
        <v>25243</v>
      </c>
      <c r="G8" s="10">
        <v>32305</v>
      </c>
    </row>
    <row r="9" spans="1:7" ht="15.75" customHeight="1" thickBot="1">
      <c r="A9" s="59" t="s">
        <v>67</v>
      </c>
      <c r="B9" s="8">
        <v>0</v>
      </c>
      <c r="C9" s="8">
        <v>0</v>
      </c>
      <c r="D9" s="97">
        <v>-6896</v>
      </c>
      <c r="E9" s="97">
        <v>-10092</v>
      </c>
      <c r="F9" s="8">
        <v>0</v>
      </c>
      <c r="G9" s="8">
        <v>0</v>
      </c>
    </row>
    <row r="10" spans="1:7" ht="16.5" thickBot="1">
      <c r="A10" s="3" t="s">
        <v>68</v>
      </c>
      <c r="B10" s="9">
        <v>0</v>
      </c>
      <c r="C10" s="9">
        <v>197087</v>
      </c>
      <c r="D10" s="9">
        <v>175763</v>
      </c>
      <c r="E10" s="9">
        <v>197087</v>
      </c>
      <c r="F10" s="9">
        <v>25243</v>
      </c>
      <c r="G10" s="9">
        <v>32305</v>
      </c>
    </row>
    <row r="11" spans="1:7" ht="16.5" thickTop="1">
      <c r="A11" s="117" t="s">
        <v>137</v>
      </c>
      <c r="B11" s="117"/>
      <c r="C11" s="117"/>
      <c r="D11" s="117"/>
      <c r="E11" s="117"/>
      <c r="F11" s="117"/>
      <c r="G11" s="117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F8" sqref="F8"/>
    </sheetView>
  </sheetViews>
  <sheetFormatPr defaultColWidth="9.140625" defaultRowHeight="12.75"/>
  <cols>
    <col min="1" max="1" width="37.7109375" style="0" customWidth="1"/>
    <col min="2" max="2" width="11.8515625" style="0" customWidth="1"/>
    <col min="3" max="3" width="12.7109375" style="0" customWidth="1"/>
  </cols>
  <sheetData>
    <row r="1" spans="1:3" ht="43.5" customHeight="1" thickBot="1">
      <c r="A1" s="106" t="s">
        <v>138</v>
      </c>
      <c r="B1" s="118"/>
      <c r="C1" s="118"/>
    </row>
    <row r="2" spans="1:3" ht="17.25" thickBot="1" thickTop="1">
      <c r="A2" s="53" t="s">
        <v>41</v>
      </c>
      <c r="B2" s="51">
        <v>1395</v>
      </c>
      <c r="C2" s="51">
        <v>1396</v>
      </c>
    </row>
    <row r="3" spans="1:3" ht="17.25" thickBot="1" thickTop="1">
      <c r="A3" s="4" t="s">
        <v>61</v>
      </c>
      <c r="B3" s="8">
        <v>6464</v>
      </c>
      <c r="C3" s="26">
        <v>14859</v>
      </c>
    </row>
    <row r="4" spans="1:3" ht="16.5" thickBot="1">
      <c r="A4" s="4" t="s">
        <v>57</v>
      </c>
      <c r="B4" s="8">
        <v>5588</v>
      </c>
      <c r="C4" s="26">
        <v>13640</v>
      </c>
    </row>
    <row r="5" spans="1:3" ht="16.5" thickBot="1">
      <c r="A5" s="4" t="s">
        <v>58</v>
      </c>
      <c r="B5" s="8">
        <v>13316</v>
      </c>
      <c r="C5" s="26">
        <v>12487</v>
      </c>
    </row>
    <row r="6" spans="1:3" ht="16.5" thickBot="1">
      <c r="A6" s="4" t="s">
        <v>59</v>
      </c>
      <c r="B6" s="8">
        <v>1005</v>
      </c>
      <c r="C6" s="26">
        <v>1304</v>
      </c>
    </row>
    <row r="7" spans="1:3" ht="16.5" thickBot="1">
      <c r="A7" s="4" t="s">
        <v>60</v>
      </c>
      <c r="B7" s="8">
        <v>2759</v>
      </c>
      <c r="C7" s="26">
        <v>18228</v>
      </c>
    </row>
    <row r="8" spans="1:3" ht="16.5" thickTop="1">
      <c r="A8" s="117" t="s">
        <v>137</v>
      </c>
      <c r="B8" s="117"/>
      <c r="C8" s="117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5" sqref="A5:C5"/>
    </sheetView>
  </sheetViews>
  <sheetFormatPr defaultColWidth="9.140625" defaultRowHeight="12.75"/>
  <cols>
    <col min="1" max="1" width="21.28125" style="0" customWidth="1"/>
    <col min="2" max="2" width="14.7109375" style="0" customWidth="1"/>
    <col min="3" max="3" width="15.7109375" style="0" customWidth="1"/>
  </cols>
  <sheetData>
    <row r="1" spans="1:3" ht="16.5" thickBot="1">
      <c r="A1" s="119" t="s">
        <v>139</v>
      </c>
      <c r="B1" s="119"/>
      <c r="C1" s="119"/>
    </row>
    <row r="2" spans="1:3" ht="17.25" thickBot="1" thickTop="1">
      <c r="A2" s="50" t="s">
        <v>0</v>
      </c>
      <c r="B2" s="51">
        <v>1395</v>
      </c>
      <c r="C2" s="51">
        <v>1396</v>
      </c>
    </row>
    <row r="3" spans="1:3" ht="17.25" thickBot="1" thickTop="1">
      <c r="A3" s="4" t="s">
        <v>5</v>
      </c>
      <c r="B3" s="1">
        <v>634</v>
      </c>
      <c r="C3" s="2">
        <v>632</v>
      </c>
    </row>
    <row r="4" spans="1:3" ht="16.5" thickBot="1">
      <c r="A4" s="5" t="s">
        <v>6</v>
      </c>
      <c r="B4" s="6">
        <v>0</v>
      </c>
      <c r="C4" s="7">
        <v>0</v>
      </c>
    </row>
    <row r="5" spans="1:3" ht="16.5" thickTop="1">
      <c r="A5" s="120" t="s">
        <v>140</v>
      </c>
      <c r="B5" s="120"/>
      <c r="C5" s="120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B8" sqref="B8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7" t="s">
        <v>141</v>
      </c>
      <c r="B1" s="107"/>
      <c r="C1" s="107"/>
    </row>
    <row r="2" spans="1:3" ht="17.25" thickBot="1" thickTop="1">
      <c r="A2" s="50" t="s">
        <v>0</v>
      </c>
      <c r="B2" s="51">
        <v>1395</v>
      </c>
      <c r="C2" s="51">
        <v>1396</v>
      </c>
    </row>
    <row r="3" spans="1:3" ht="17.25" thickBot="1" thickTop="1">
      <c r="A3" s="12" t="s">
        <v>7</v>
      </c>
      <c r="B3" s="29"/>
      <c r="C3" s="29"/>
    </row>
    <row r="4" spans="1:3" ht="16.5" thickBot="1">
      <c r="A4" s="12" t="s">
        <v>8</v>
      </c>
      <c r="B4" s="29">
        <v>3243</v>
      </c>
      <c r="C4" s="29">
        <v>4095</v>
      </c>
    </row>
    <row r="5" spans="1:3" ht="15" customHeight="1" thickBot="1">
      <c r="A5" s="11" t="s">
        <v>9</v>
      </c>
      <c r="B5" s="29"/>
      <c r="C5" s="29"/>
    </row>
    <row r="6" spans="1:3" ht="16.5" thickBot="1">
      <c r="A6" s="12" t="s">
        <v>10</v>
      </c>
      <c r="B6" s="29"/>
      <c r="C6" s="29"/>
    </row>
    <row r="7" spans="1:3" ht="16.5" thickBot="1">
      <c r="A7" s="12" t="s">
        <v>39</v>
      </c>
      <c r="B7" s="29">
        <f>1952184+5206</f>
        <v>1957390</v>
      </c>
      <c r="C7" s="29">
        <f>2540196+144</f>
        <v>2540340</v>
      </c>
    </row>
    <row r="8" spans="1:3" ht="16.5" thickBot="1">
      <c r="A8" s="13" t="s">
        <v>11</v>
      </c>
      <c r="B8" s="30">
        <v>118919</v>
      </c>
      <c r="C8" s="30">
        <v>125153</v>
      </c>
    </row>
    <row r="9" spans="1:3" ht="17.25" thickBot="1" thickTop="1">
      <c r="A9" s="108" t="s">
        <v>140</v>
      </c>
      <c r="B9" s="108"/>
      <c r="C9" s="108"/>
    </row>
    <row r="10" spans="1:3" ht="16.5" thickTop="1">
      <c r="A10" s="121" t="s">
        <v>40</v>
      </c>
      <c r="B10" s="121"/>
      <c r="C10" s="121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50" zoomScaleSheetLayoutView="150" zoomScalePageLayoutView="0" workbookViewId="0" topLeftCell="A1">
      <selection activeCell="O9" sqref="O9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6" width="3.57421875" style="0" bestFit="1" customWidth="1"/>
    <col min="7" max="7" width="3.7109375" style="0" bestFit="1" customWidth="1"/>
    <col min="8" max="10" width="3.57421875" style="0" bestFit="1" customWidth="1"/>
    <col min="11" max="11" width="4.28125" style="0" customWidth="1"/>
    <col min="12" max="14" width="4.00390625" style="0" bestFit="1" customWidth="1"/>
    <col min="15" max="16" width="3.57421875" style="0" bestFit="1" customWidth="1"/>
    <col min="17" max="17" width="4.7109375" style="0" bestFit="1" customWidth="1"/>
    <col min="18" max="18" width="4.28125" style="0" customWidth="1"/>
    <col min="19" max="19" width="6.7109375" style="0" customWidth="1"/>
  </cols>
  <sheetData>
    <row r="1" spans="1:19" ht="18.75" thickBot="1">
      <c r="A1" s="119" t="s">
        <v>132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</row>
    <row r="2" spans="1:19" ht="40.5" customHeight="1" thickBot="1" thickTop="1">
      <c r="A2" s="134" t="s">
        <v>12</v>
      </c>
      <c r="B2" s="54" t="s">
        <v>13</v>
      </c>
      <c r="C2" s="124" t="s">
        <v>14</v>
      </c>
      <c r="D2" s="125"/>
      <c r="E2" s="124" t="s">
        <v>15</v>
      </c>
      <c r="F2" s="125"/>
      <c r="G2" s="124" t="s">
        <v>16</v>
      </c>
      <c r="H2" s="125"/>
      <c r="I2" s="124" t="s">
        <v>17</v>
      </c>
      <c r="J2" s="125"/>
      <c r="K2" s="124" t="s">
        <v>18</v>
      </c>
      <c r="L2" s="125"/>
      <c r="M2" s="124" t="s">
        <v>19</v>
      </c>
      <c r="N2" s="125"/>
      <c r="O2" s="124" t="s">
        <v>20</v>
      </c>
      <c r="P2" s="125"/>
      <c r="Q2" s="124" t="s">
        <v>21</v>
      </c>
      <c r="R2" s="125"/>
      <c r="S2" s="122" t="s">
        <v>22</v>
      </c>
    </row>
    <row r="3" spans="1:19" ht="36" customHeight="1" thickBot="1">
      <c r="A3" s="135"/>
      <c r="B3" s="55" t="s">
        <v>23</v>
      </c>
      <c r="C3" s="56" t="s">
        <v>24</v>
      </c>
      <c r="D3" s="55" t="s">
        <v>25</v>
      </c>
      <c r="E3" s="56" t="s">
        <v>24</v>
      </c>
      <c r="F3" s="55" t="s">
        <v>25</v>
      </c>
      <c r="G3" s="56" t="s">
        <v>24</v>
      </c>
      <c r="H3" s="55" t="s">
        <v>25</v>
      </c>
      <c r="I3" s="56" t="s">
        <v>24</v>
      </c>
      <c r="J3" s="55" t="s">
        <v>25</v>
      </c>
      <c r="K3" s="56" t="s">
        <v>24</v>
      </c>
      <c r="L3" s="55" t="s">
        <v>25</v>
      </c>
      <c r="M3" s="56" t="s">
        <v>24</v>
      </c>
      <c r="N3" s="55" t="s">
        <v>25</v>
      </c>
      <c r="O3" s="56" t="s">
        <v>24</v>
      </c>
      <c r="P3" s="55" t="s">
        <v>25</v>
      </c>
      <c r="Q3" s="56" t="s">
        <v>24</v>
      </c>
      <c r="R3" s="55" t="s">
        <v>25</v>
      </c>
      <c r="S3" s="123"/>
    </row>
    <row r="4" spans="1:19" ht="17.25" thickBot="1" thickTop="1">
      <c r="A4" s="132" t="s">
        <v>26</v>
      </c>
      <c r="B4" s="133"/>
      <c r="C4" s="45"/>
      <c r="D4" s="33"/>
      <c r="E4" s="34"/>
      <c r="F4" s="33"/>
      <c r="G4" s="34"/>
      <c r="H4" s="33"/>
      <c r="I4" s="34"/>
      <c r="J4" s="33"/>
      <c r="K4" s="34"/>
      <c r="L4" s="33"/>
      <c r="M4" s="34"/>
      <c r="N4" s="33"/>
      <c r="O4" s="34"/>
      <c r="P4" s="33"/>
      <c r="Q4" s="34"/>
      <c r="R4" s="35"/>
      <c r="S4" s="36"/>
    </row>
    <row r="5" spans="1:19" ht="16.5" thickBot="1">
      <c r="A5" s="126" t="s">
        <v>27</v>
      </c>
      <c r="B5" s="127"/>
      <c r="C5" s="38"/>
      <c r="D5" s="37"/>
      <c r="E5" s="38"/>
      <c r="F5" s="37"/>
      <c r="G5" s="38"/>
      <c r="H5" s="37"/>
      <c r="I5" s="38"/>
      <c r="J5" s="37"/>
      <c r="K5" s="38"/>
      <c r="L5" s="37"/>
      <c r="M5" s="38"/>
      <c r="N5" s="37"/>
      <c r="O5" s="38"/>
      <c r="P5" s="37"/>
      <c r="Q5" s="38"/>
      <c r="R5" s="39"/>
      <c r="S5" s="40"/>
    </row>
    <row r="6" spans="1:19" ht="16.5" thickBot="1">
      <c r="A6" s="126" t="s">
        <v>28</v>
      </c>
      <c r="B6" s="127"/>
      <c r="C6" s="46"/>
      <c r="D6" s="37"/>
      <c r="E6" s="38"/>
      <c r="F6" s="37"/>
      <c r="G6" s="38"/>
      <c r="H6" s="37"/>
      <c r="I6" s="38"/>
      <c r="J6" s="37"/>
      <c r="K6" s="38"/>
      <c r="L6" s="37"/>
      <c r="M6" s="38"/>
      <c r="N6" s="37"/>
      <c r="O6" s="38"/>
      <c r="P6" s="37"/>
      <c r="Q6" s="38"/>
      <c r="R6" s="39"/>
      <c r="S6" s="40"/>
    </row>
    <row r="7" spans="1:19" ht="15.75" thickBot="1">
      <c r="A7" s="126" t="s">
        <v>29</v>
      </c>
      <c r="B7" s="12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1"/>
    </row>
    <row r="8" spans="1:19" ht="15.75" thickBot="1">
      <c r="A8" s="126" t="s">
        <v>30</v>
      </c>
      <c r="B8" s="129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1"/>
    </row>
    <row r="9" spans="1:19" ht="15.75" thickBot="1">
      <c r="A9" s="126" t="s">
        <v>31</v>
      </c>
      <c r="B9" s="129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1"/>
    </row>
    <row r="10" spans="1:19" ht="15.75" thickBot="1">
      <c r="A10" s="126" t="s">
        <v>56</v>
      </c>
      <c r="B10" s="129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1"/>
    </row>
    <row r="11" spans="1:19" ht="21" customHeight="1" thickBot="1">
      <c r="A11" s="130" t="s">
        <v>21</v>
      </c>
      <c r="B11" s="131"/>
      <c r="C11" s="47"/>
      <c r="D11" s="41"/>
      <c r="E11" s="42"/>
      <c r="F11" s="41"/>
      <c r="G11" s="42"/>
      <c r="H11" s="41"/>
      <c r="I11" s="42"/>
      <c r="J11" s="41"/>
      <c r="K11" s="42"/>
      <c r="L11" s="41"/>
      <c r="M11" s="42"/>
      <c r="N11" s="41"/>
      <c r="O11" s="42"/>
      <c r="P11" s="41"/>
      <c r="Q11" s="42"/>
      <c r="R11" s="43"/>
      <c r="S11" s="44">
        <v>5087</v>
      </c>
    </row>
    <row r="12" spans="1:19" ht="17.25" thickBot="1" thickTop="1">
      <c r="A12" s="117" t="s">
        <v>142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ht="16.5" thickTop="1">
      <c r="A13" s="128" t="s">
        <v>55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</row>
  </sheetData>
  <sheetProtection/>
  <mergeCells count="21">
    <mergeCell ref="A12:S12"/>
    <mergeCell ref="A6:B6"/>
    <mergeCell ref="A7:B7"/>
    <mergeCell ref="A8:B8"/>
    <mergeCell ref="A2:A3"/>
    <mergeCell ref="G2:H2"/>
    <mergeCell ref="E2:F2"/>
    <mergeCell ref="A4:B4"/>
    <mergeCell ref="M2:N2"/>
    <mergeCell ref="I2:J2"/>
    <mergeCell ref="A1:S1"/>
    <mergeCell ref="S2:S3"/>
    <mergeCell ref="Q2:R2"/>
    <mergeCell ref="A5:B5"/>
    <mergeCell ref="K2:L2"/>
    <mergeCell ref="O2:P2"/>
    <mergeCell ref="A13:S13"/>
    <mergeCell ref="A10:B10"/>
    <mergeCell ref="A11:B11"/>
    <mergeCell ref="C2:D2"/>
    <mergeCell ref="A9:B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tabSelected="1" view="pageBreakPreview" zoomScale="150" zoomScaleSheetLayoutView="150" zoomScalePageLayoutView="0" workbookViewId="0" topLeftCell="A1">
      <selection activeCell="E5" sqref="E5"/>
    </sheetView>
  </sheetViews>
  <sheetFormatPr defaultColWidth="9.140625" defaultRowHeight="12.75"/>
  <cols>
    <col min="1" max="1" width="50.7109375" style="24" customWidth="1"/>
    <col min="2" max="2" width="10.57421875" style="24" customWidth="1"/>
    <col min="3" max="3" width="11.28125" style="24" customWidth="1"/>
    <col min="4" max="16384" width="9.140625" style="24" customWidth="1"/>
  </cols>
  <sheetData>
    <row r="1" spans="1:3" ht="46.5" customHeight="1" thickBot="1">
      <c r="A1" s="136" t="s">
        <v>143</v>
      </c>
      <c r="B1" s="137"/>
      <c r="C1" s="137"/>
    </row>
    <row r="2" spans="1:3" ht="17.25" thickBot="1" thickTop="1">
      <c r="A2" s="48" t="s">
        <v>0</v>
      </c>
      <c r="B2" s="57">
        <v>1395</v>
      </c>
      <c r="C2" s="57">
        <v>1396</v>
      </c>
    </row>
    <row r="3" spans="1:3" ht="26.25" customHeight="1" thickTop="1">
      <c r="A3" s="58" t="s">
        <v>43</v>
      </c>
      <c r="B3" s="100">
        <v>33851</v>
      </c>
      <c r="C3" s="100">
        <v>39807</v>
      </c>
    </row>
    <row r="4" spans="1:3" ht="16.5" thickBot="1">
      <c r="A4" s="15" t="s">
        <v>44</v>
      </c>
      <c r="B4" s="101">
        <v>-29481</v>
      </c>
      <c r="C4" s="101">
        <v>-33908</v>
      </c>
    </row>
    <row r="5" spans="1:3" ht="15.75">
      <c r="A5" s="15" t="s">
        <v>45</v>
      </c>
      <c r="B5" s="98">
        <f>SUM(B3:B4)</f>
        <v>4370</v>
      </c>
      <c r="C5" s="98">
        <f>SUM(C3:C4)</f>
        <v>5899</v>
      </c>
    </row>
    <row r="6" spans="1:3" ht="15.75">
      <c r="A6" s="15"/>
      <c r="B6" s="98"/>
      <c r="C6" s="98"/>
    </row>
    <row r="7" spans="1:3" ht="15.75">
      <c r="A7" s="19" t="s">
        <v>32</v>
      </c>
      <c r="B7" s="98">
        <v>2986</v>
      </c>
      <c r="C7" s="98">
        <v>3683</v>
      </c>
    </row>
    <row r="8" spans="1:3" ht="19.5" customHeight="1" thickBot="1">
      <c r="A8" s="15" t="s">
        <v>36</v>
      </c>
      <c r="B8" s="102">
        <v>-1212</v>
      </c>
      <c r="C8" s="102">
        <v>-1086</v>
      </c>
    </row>
    <row r="9" spans="1:3" ht="19.5" customHeight="1">
      <c r="A9" s="15" t="s">
        <v>46</v>
      </c>
      <c r="B9" s="98">
        <f>SUM(B7:B8)</f>
        <v>1774</v>
      </c>
      <c r="C9" s="98">
        <f>SUM(C7:C8)</f>
        <v>2597</v>
      </c>
    </row>
    <row r="10" spans="1:3" ht="15.75">
      <c r="A10" s="15"/>
      <c r="B10" s="98"/>
      <c r="C10" s="98"/>
    </row>
    <row r="11" spans="1:3" ht="15.75">
      <c r="A11" s="19" t="s">
        <v>47</v>
      </c>
      <c r="B11" s="98">
        <v>4135</v>
      </c>
      <c r="C11" s="98">
        <v>882</v>
      </c>
    </row>
    <row r="12" spans="1:3" ht="15.75">
      <c r="A12" s="19" t="s">
        <v>48</v>
      </c>
      <c r="B12" s="98">
        <v>278</v>
      </c>
      <c r="C12" s="98">
        <v>404</v>
      </c>
    </row>
    <row r="13" spans="1:3" ht="16.5" thickBot="1">
      <c r="A13" s="15" t="s">
        <v>49</v>
      </c>
      <c r="B13" s="103">
        <v>0</v>
      </c>
      <c r="C13" s="103">
        <v>0</v>
      </c>
    </row>
    <row r="14" spans="1:3" ht="15.75">
      <c r="A14" s="15" t="s">
        <v>50</v>
      </c>
      <c r="B14" s="98">
        <f>SUM(B11:B13)</f>
        <v>4413</v>
      </c>
      <c r="C14" s="98">
        <f>SUM(C11:C13)</f>
        <v>1286</v>
      </c>
    </row>
    <row r="15" spans="1:3" ht="15.75">
      <c r="A15" s="15"/>
      <c r="B15" s="98"/>
      <c r="C15" s="98"/>
    </row>
    <row r="16" spans="1:3" ht="15.75">
      <c r="A16" s="15" t="s">
        <v>33</v>
      </c>
      <c r="B16" s="98">
        <v>1927</v>
      </c>
      <c r="C16" s="98">
        <v>4556</v>
      </c>
    </row>
    <row r="17" spans="1:3" ht="15.75">
      <c r="A17" s="15" t="s">
        <v>51</v>
      </c>
      <c r="B17" s="104">
        <v>-6044</v>
      </c>
      <c r="C17" s="104">
        <v>-7029</v>
      </c>
    </row>
    <row r="18" spans="1:3" ht="15.75">
      <c r="A18" s="66" t="s">
        <v>126</v>
      </c>
      <c r="B18" s="104">
        <v>-3167</v>
      </c>
      <c r="C18" s="104">
        <v>-3760</v>
      </c>
    </row>
    <row r="19" spans="1:3" ht="15.75">
      <c r="A19" s="66" t="s">
        <v>127</v>
      </c>
      <c r="B19" s="104">
        <v>-2877</v>
      </c>
      <c r="C19" s="104">
        <v>-3269</v>
      </c>
    </row>
    <row r="20" spans="1:3" ht="15.75">
      <c r="A20" s="15" t="s">
        <v>34</v>
      </c>
      <c r="B20" s="104">
        <v>-2488</v>
      </c>
      <c r="C20" s="104">
        <v>-3412</v>
      </c>
    </row>
    <row r="21" spans="1:3" ht="15.75">
      <c r="A21" s="19" t="s">
        <v>35</v>
      </c>
      <c r="B21" s="104">
        <v>-464</v>
      </c>
      <c r="C21" s="104">
        <v>-353</v>
      </c>
    </row>
    <row r="22" spans="1:3" ht="15.75">
      <c r="A22" s="19" t="s">
        <v>52</v>
      </c>
      <c r="B22" s="104">
        <v>-838</v>
      </c>
      <c r="C22" s="104">
        <v>-696</v>
      </c>
    </row>
    <row r="23" spans="1:3" ht="16.5" thickBot="1">
      <c r="A23" s="19" t="s">
        <v>37</v>
      </c>
      <c r="B23" s="105">
        <v>0</v>
      </c>
      <c r="C23" s="105">
        <v>0</v>
      </c>
    </row>
    <row r="24" spans="1:3" ht="19.5" customHeight="1">
      <c r="A24" s="15" t="s">
        <v>53</v>
      </c>
      <c r="B24" s="98">
        <f>B5+B9+B14+B16+B17+B20+B21+B22</f>
        <v>2650</v>
      </c>
      <c r="C24" s="98">
        <f>C5+C9+C14+C16+C17+C20+C21+C22</f>
        <v>2848</v>
      </c>
    </row>
    <row r="25" spans="1:3" ht="16.5" thickBot="1">
      <c r="A25" s="15" t="s">
        <v>54</v>
      </c>
      <c r="B25" s="103">
        <v>0</v>
      </c>
      <c r="C25" s="103">
        <v>0</v>
      </c>
    </row>
    <row r="26" spans="1:3" ht="21" customHeight="1" thickBot="1">
      <c r="A26" s="17" t="s">
        <v>38</v>
      </c>
      <c r="B26" s="99">
        <f>B24+B25</f>
        <v>2650</v>
      </c>
      <c r="C26" s="99">
        <f>C24+C25</f>
        <v>2848</v>
      </c>
    </row>
    <row r="27" spans="1:3" ht="17.25" thickBot="1" thickTop="1">
      <c r="A27" s="138" t="s">
        <v>142</v>
      </c>
      <c r="B27" s="139"/>
      <c r="C27" s="139"/>
    </row>
    <row r="28" ht="16.5" thickTop="1"/>
  </sheetData>
  <sheetProtection/>
  <mergeCells count="2">
    <mergeCell ref="A1:C1"/>
    <mergeCell ref="A27:C2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MRT Pack 20 DVDs</cp:lastModifiedBy>
  <cp:lastPrinted>2018-07-29T15:26:34Z</cp:lastPrinted>
  <dcterms:created xsi:type="dcterms:W3CDTF">2010-08-18T05:06:50Z</dcterms:created>
  <dcterms:modified xsi:type="dcterms:W3CDTF">2018-08-28T10:50:30Z</dcterms:modified>
  <cp:category/>
  <cp:version/>
  <cp:contentType/>
  <cp:contentStatus/>
</cp:coreProperties>
</file>