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>
    <definedName name="_xlnm.Print_Area" localSheetId="1">'بدهی ها و حقوق صاحبان سهام'!$A$1:$C$31</definedName>
    <definedName name="_xlnm.Print_Area" localSheetId="8">'سود وزیان'!$A$1:$C$27</definedName>
    <definedName name="_xlnm.Print_Area" localSheetId="4">'فعالیتهای ارزی'!$A$1:$C$8</definedName>
    <definedName name="_xlnm.Print_Area" localSheetId="3">'کیفیت اعتباری'!$A$1:$G$11</definedName>
  </definedNames>
  <calcPr fullCalcOnLoad="1"/>
</workbook>
</file>

<file path=xl/sharedStrings.xml><?xml version="1.0" encoding="utf-8"?>
<sst xmlns="http://schemas.openxmlformats.org/spreadsheetml/2006/main" count="169" uniqueCount="145">
  <si>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</si>
  <si>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</si>
  <si>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</si>
  <si>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</si>
  <si>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</si>
  <si>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</si>
  <si>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</si>
  <si>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</si>
  <si>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</si>
  <si>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</si>
  <si>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</si>
  <si>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</si>
  <si>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</si>
  <si>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</si>
  <si>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</si>
  <si>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</si>
  <si>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</si>
  <si>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</si>
  <si>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</si>
  <si>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</si>
  <si>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</si>
  <si>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</si>
  <si>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</si>
  <si>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</si>
  <si>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</si>
  <si>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</si>
  <si>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</si>
  <si>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</si>
  <si>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</si>
  <si>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</si>
  <si>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</si>
  <si>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</si>
  <si>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</si>
  <si>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</si>
  <si>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مطالبات مشکوک الوصول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</si>
  <si>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</si>
  <si>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</si>
  <si>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</si>
  <si>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</si>
  <si>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</si>
  <si>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</si>
  <si>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</si>
  <si>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</si>
  <si>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</si>
  <si>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</si>
  <si>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</si>
  <si>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</si>
  <si>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</si>
  <si>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</si>
  <si>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</si>
  <si>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</si>
  <si>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</si>
  <si>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</si>
  <si>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</si>
  <si>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</si>
  <si>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</si>
  <si>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</si>
  <si>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</si>
  <si>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</si>
  <si>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</si>
  <si>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</si>
  <si>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</si>
  <si>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</si>
  <si>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</si>
  <si>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</si>
  <si>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صنعت</t>
  </si>
  <si>
    <t>مسکن</t>
  </si>
  <si>
    <t>بازرگانی</t>
  </si>
  <si>
    <t>خدمات</t>
  </si>
  <si>
    <t>کشاورزی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</si>
  <si>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</si>
  <si>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</si>
  <si>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</si>
  <si>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</si>
  <si>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</si>
  <si>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</si>
  <si>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</si>
  <si>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</si>
  <si>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</si>
  <si>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</si>
  <si>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</si>
  <si>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</si>
  <si>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مطالبات از شرکتهای فرعی و وابسته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</si>
  <si>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</si>
  <si>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</si>
  <si>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</si>
  <si>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</si>
  <si>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</si>
  <si>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</si>
  <si>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</si>
  <si>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</si>
  <si>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</si>
  <si>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</si>
  <si>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</si>
  <si>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</si>
  <si>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</si>
  <si>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>سایر اندوخته ها</t>
  </si>
  <si>
    <t xml:space="preserve">تسهیلات اعطایی </t>
  </si>
  <si>
    <t xml:space="preserve">          شرح</t>
  </si>
  <si>
    <r>
      <t>جدول 8: تعداد نيروي انساني به تفكيك جنسيت سنوات خدمت و تحصيلات پايان سال 1399</t>
    </r>
    <r>
      <rPr>
        <sz val="11"/>
        <rFont val="B Nazanin"/>
        <family val="0"/>
      </rPr>
      <t>*</t>
    </r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</si>
  <si>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ملت
        (ارقام به ميليارد ريال)
</t>
    </r>
  </si>
  <si>
    <t>دارایی‌ها</t>
  </si>
  <si>
    <t>مطالبات از بانک‌ها و سایر مؤسسات اعتباری</t>
  </si>
  <si>
    <t>مأخذ: تمام آمارهاي اين گزارش براساس اطلاعات ارسالي از جانب بانك ملت است.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</si>
  <si>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</si>
  <si>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</si>
  <si>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</si>
  <si>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</si>
  <si>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دارایی‌های نامشهود</t>
  </si>
  <si>
    <t>سایر دارایی‌ها</t>
  </si>
  <si>
    <t>جمع دارایی‌ها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</si>
  <si>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ملت
      (ارقام به ميليارد ريال)
</t>
    </r>
  </si>
  <si>
    <t>بدهی‌ها</t>
  </si>
  <si>
    <t>بدهی به بانک‌ها و سایر مؤسسات اعتباری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</si>
  <si>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</si>
  <si>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</si>
  <si>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</si>
  <si>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</si>
  <si>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سپردههای سرمایهگذاری مدتدار</t>
  </si>
  <si>
    <t>جمع حقوق صاحبان سپردههای سرمایهگذاری</t>
  </si>
  <si>
    <t>جمع بدهیها و حقوق صاحبان سپردههای سرمایهگذاری</t>
  </si>
  <si>
    <t>مازاد تجدید ارزیابی داراییها</t>
  </si>
  <si>
    <t>جمع بدهیها، حقوق صاحبان سپردههای سرمایهگذاری و حقوق صاحبان سهام</t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</si>
  <si>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</si>
  <si>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t>سرمایه‌گذاری‌ها</t>
  </si>
  <si>
    <t>تعهدات بابت ضمانت‌نامه‌ها و اعتبار اسنادی</t>
  </si>
  <si>
    <t>میزان تسهیلات/تعهدات براساس بخش‌های اقتصادی</t>
  </si>
  <si>
    <t>بانک‌ها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</si>
  <si>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ملت
      (ارقام به ميليارد ريال)
</t>
    </r>
  </si>
  <si>
    <t>مشکوک‌الوصول</t>
  </si>
  <si>
    <t xml:space="preserve"> مأخذ: تمام آمارهاي اين گزارش بر اساس اطلاعات ارسالي از جانب بانك ملت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</si>
  <si>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ملت
                (ارقام به ميلیارد ریال)
</t>
    </r>
  </si>
  <si>
    <t>معادل ریالی جمع دارایی‌های ارزی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</si>
  <si>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 xml:space="preserve">: تعداد شعب بانك ملت </t>
    </r>
  </si>
  <si>
    <t xml:space="preserve">  مأخذ: تمام آمارهاي اين گزارش براساس اطلاعات ارسالي از جانب بانك ملت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</si>
  <si>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ملت از فناوري بانكداري الكترونيك</t>
    </r>
  </si>
  <si>
    <t xml:space="preserve"> * به غیر از کارت‌های هدیه، خرید و بن کارت </t>
  </si>
  <si>
    <t>مأخذ: تمام آمارهاي اين گزارش بر اساس اطلاعات ارسالي از جانب بانك ملت است.</t>
  </si>
  <si>
    <t>* سابقه کار در محل بانک ملت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</si>
  <si>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ملت
 (ارقام به ميليارد ريال)
</t>
    </r>
  </si>
  <si>
    <t>سایر هزینه‌ها</t>
  </si>
  <si>
    <t>هزینه‌های مالی</t>
  </si>
  <si>
    <t>هزینه‌های اداری</t>
  </si>
  <si>
    <t>هزینه‌های کارکنان</t>
  </si>
  <si>
    <t>خالص سود (زیان) سرمایه‌گذاری‌ها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</si>
</sst>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_(* #,##0_);_(* \(#,##0\);_(* &quot;-&quot;??_);_(@_)"/>
  </numFmts>
  <fonts count="49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 style="medium"/>
      <bottom style="double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ck"/>
      <top style="double"/>
      <bottom style="medium"/>
    </border>
    <border>
      <left/>
      <right style="medium"/>
      <top/>
      <bottom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medium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 readingOrder="2"/>
    </xf>
    <xf numFmtId="0" fontId="3" fillId="0" borderId="11" xfId="0" applyFont="1" applyBorder="1" applyAlignment="1">
      <alignment horizontal="justify" wrapText="1" readingOrder="2"/>
    </xf>
    <xf numFmtId="0" fontId="3" fillId="0" borderId="12" xfId="0" applyFont="1" applyBorder="1" applyAlignment="1">
      <alignment horizontal="justify" wrapText="1" readingOrder="2"/>
    </xf>
    <xf numFmtId="0" fontId="6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justify" vertical="top" wrapText="1" readingOrder="2"/>
    </xf>
    <xf numFmtId="3" fontId="4" fillId="0" borderId="14" xfId="0" applyNumberFormat="1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 readingOrder="2"/>
    </xf>
    <xf numFmtId="1" fontId="2" fillId="33" borderId="16" xfId="0" applyNumberFormat="1" applyFont="1" applyFill="1" applyBorder="1" applyAlignment="1">
      <alignment horizontal="center" vertical="center" wrapText="1" readingOrder="2"/>
    </xf>
    <xf numFmtId="0" fontId="1" fillId="33" borderId="15" xfId="0" applyFont="1" applyFill="1" applyBorder="1" applyAlignment="1">
      <alignment horizontal="center" wrapText="1" readingOrder="2"/>
    </xf>
    <xf numFmtId="0" fontId="2" fillId="33" borderId="16" xfId="0" applyFont="1" applyFill="1" applyBorder="1" applyAlignment="1">
      <alignment horizontal="center" wrapText="1" readingOrder="2"/>
    </xf>
    <xf numFmtId="0" fontId="5" fillId="33" borderId="15" xfId="0" applyFont="1" applyFill="1" applyBorder="1" applyAlignment="1">
      <alignment horizontal="center" wrapText="1" readingOrder="2"/>
    </xf>
    <xf numFmtId="0" fontId="3" fillId="0" borderId="11" xfId="0" applyFont="1" applyBorder="1" applyAlignment="1">
      <alignment horizontal="justify" vertical="top" wrapText="1" readingOrder="2"/>
    </xf>
    <xf numFmtId="0" fontId="3" fillId="0" borderId="10" xfId="0" applyFont="1" applyBorder="1" applyAlignment="1">
      <alignment horizontal="right" vertical="top" wrapText="1" indent="1" readingOrder="2"/>
    </xf>
    <xf numFmtId="0" fontId="3" fillId="0" borderId="17" xfId="0" applyFont="1" applyBorder="1" applyAlignment="1">
      <alignment horizontal="right" vertical="top" wrapText="1" indent="1" readingOrder="2"/>
    </xf>
    <xf numFmtId="0" fontId="3" fillId="0" borderId="10" xfId="0" applyFont="1" applyBorder="1" applyAlignment="1">
      <alignment horizontal="right" vertical="center" wrapText="1" indent="1" readingOrder="2"/>
    </xf>
    <xf numFmtId="0" fontId="1" fillId="0" borderId="10" xfId="0" applyFont="1" applyBorder="1" applyAlignment="1">
      <alignment horizontal="right" vertical="top" wrapText="1" readingOrder="2"/>
    </xf>
    <xf numFmtId="0" fontId="1" fillId="0" borderId="17" xfId="0" applyFont="1" applyBorder="1" applyAlignment="1">
      <alignment horizontal="right" vertical="top" wrapText="1" readingOrder="2"/>
    </xf>
    <xf numFmtId="0" fontId="1" fillId="0" borderId="18" xfId="0" applyFont="1" applyBorder="1" applyAlignment="1">
      <alignment horizontal="right" vertical="top" wrapText="1" readingOrder="2"/>
    </xf>
    <xf numFmtId="0" fontId="8" fillId="0" borderId="19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wrapText="1" readingOrder="2"/>
    </xf>
    <xf numFmtId="0" fontId="9" fillId="33" borderId="16" xfId="0" applyFont="1" applyFill="1" applyBorder="1" applyAlignment="1">
      <alignment horizontal="center" wrapText="1" readingOrder="2"/>
    </xf>
    <xf numFmtId="0" fontId="10" fillId="0" borderId="20" xfId="0" applyFont="1" applyBorder="1" applyAlignment="1">
      <alignment/>
    </xf>
    <xf numFmtId="178" fontId="0" fillId="0" borderId="0" xfId="42" applyNumberFormat="1" applyFont="1" applyAlignment="1">
      <alignment/>
    </xf>
    <xf numFmtId="178" fontId="0" fillId="0" borderId="0" xfId="0" applyNumberFormat="1" applyAlignment="1">
      <alignment/>
    </xf>
    <xf numFmtId="193" fontId="1" fillId="0" borderId="0" xfId="0" applyNumberFormat="1" applyFont="1" applyAlignment="1">
      <alignment/>
    </xf>
    <xf numFmtId="3" fontId="4" fillId="0" borderId="21" xfId="0" applyNumberFormat="1" applyFont="1" applyBorder="1" applyAlignment="1">
      <alignment horizontal="center" wrapText="1" readingOrder="1"/>
    </xf>
    <xf numFmtId="3" fontId="4" fillId="0" borderId="22" xfId="0" applyNumberFormat="1" applyFont="1" applyBorder="1" applyAlignment="1">
      <alignment horizontal="center" wrapText="1" readingOrder="1"/>
    </xf>
    <xf numFmtId="3" fontId="4" fillId="0" borderId="20" xfId="0" applyNumberFormat="1" applyFont="1" applyBorder="1" applyAlignment="1">
      <alignment horizontal="center" wrapText="1" readingOrder="1"/>
    </xf>
    <xf numFmtId="3" fontId="4" fillId="0" borderId="20" xfId="0" applyNumberFormat="1" applyFont="1" applyBorder="1" applyAlignment="1">
      <alignment horizontal="center" vertical="center" wrapText="1" readingOrder="1"/>
    </xf>
    <xf numFmtId="3" fontId="4" fillId="0" borderId="21" xfId="0" applyNumberFormat="1" applyFont="1" applyBorder="1" applyAlignment="1">
      <alignment horizontal="center" vertical="center" wrapText="1" readingOrder="1"/>
    </xf>
    <xf numFmtId="3" fontId="2" fillId="0" borderId="21" xfId="0" applyNumberFormat="1" applyFont="1" applyBorder="1" applyAlignment="1">
      <alignment horizontal="center" vertical="center" wrapText="1" readingOrder="1"/>
    </xf>
    <xf numFmtId="3" fontId="4" fillId="0" borderId="23" xfId="0" applyNumberFormat="1" applyFont="1" applyBorder="1" applyAlignment="1">
      <alignment horizontal="center" wrapText="1" readingOrder="1"/>
    </xf>
    <xf numFmtId="3" fontId="4" fillId="0" borderId="24" xfId="0" applyNumberFormat="1" applyFont="1" applyBorder="1" applyAlignment="1">
      <alignment horizontal="center" vertical="top" wrapText="1" readingOrder="1"/>
    </xf>
    <xf numFmtId="3" fontId="4" fillId="0" borderId="20" xfId="0" applyNumberFormat="1" applyFont="1" applyBorder="1" applyAlignment="1">
      <alignment horizontal="center" vertical="top" wrapText="1" readingOrder="1"/>
    </xf>
    <xf numFmtId="3" fontId="4" fillId="0" borderId="21" xfId="0" applyNumberFormat="1" applyFont="1" applyBorder="1" applyAlignment="1">
      <alignment horizontal="center" vertical="top" wrapText="1" readingOrder="1"/>
    </xf>
    <xf numFmtId="3" fontId="4" fillId="0" borderId="20" xfId="42" applyNumberFormat="1" applyFont="1" applyBorder="1" applyAlignment="1">
      <alignment horizontal="center" vertical="top" wrapText="1" readingOrder="1"/>
    </xf>
    <xf numFmtId="3" fontId="4" fillId="0" borderId="24" xfId="42" applyNumberFormat="1" applyFont="1" applyBorder="1" applyAlignment="1">
      <alignment horizontal="center" vertical="top" wrapText="1" readingOrder="1"/>
    </xf>
    <xf numFmtId="3" fontId="4" fillId="0" borderId="20" xfId="42" applyNumberFormat="1" applyFont="1" applyBorder="1" applyAlignment="1">
      <alignment horizontal="center" vertical="center" wrapText="1" readingOrder="1"/>
    </xf>
    <xf numFmtId="3" fontId="4" fillId="0" borderId="21" xfId="42" applyNumberFormat="1" applyFont="1" applyBorder="1" applyAlignment="1">
      <alignment horizontal="center" vertical="top" wrapText="1" readingOrder="1"/>
    </xf>
    <xf numFmtId="3" fontId="4" fillId="0" borderId="25" xfId="0" applyNumberFormat="1" applyFont="1" applyBorder="1" applyAlignment="1">
      <alignment horizontal="center" vertical="top" wrapText="1" readingOrder="1"/>
    </xf>
    <xf numFmtId="3" fontId="4" fillId="0" borderId="26" xfId="0" applyNumberFormat="1" applyFont="1" applyBorder="1" applyAlignment="1">
      <alignment horizontal="center" vertical="top" wrapText="1" readingOrder="1"/>
    </xf>
    <xf numFmtId="3" fontId="4" fillId="0" borderId="20" xfId="0" applyNumberFormat="1" applyFont="1" applyBorder="1" applyAlignment="1">
      <alignment horizontal="center" vertical="center" readingOrder="1"/>
    </xf>
    <xf numFmtId="3" fontId="4" fillId="0" borderId="24" xfId="0" applyNumberFormat="1" applyFont="1" applyBorder="1" applyAlignment="1">
      <alignment horizontal="center" vertical="center" readingOrder="1"/>
    </xf>
    <xf numFmtId="3" fontId="4" fillId="0" borderId="20" xfId="0" applyNumberFormat="1" applyFont="1" applyBorder="1" applyAlignment="1">
      <alignment horizontal="center" readingOrder="1"/>
    </xf>
    <xf numFmtId="0" fontId="3" fillId="0" borderId="27" xfId="0" applyFont="1" applyBorder="1" applyAlignment="1">
      <alignment horizontal="justify" vertical="top" wrapText="1" readingOrder="2"/>
    </xf>
    <xf numFmtId="0" fontId="1" fillId="0" borderId="17" xfId="0" applyFont="1" applyBorder="1" applyAlignment="1">
      <alignment horizontal="justify" vertical="top" wrapText="1" readingOrder="2"/>
    </xf>
    <xf numFmtId="0" fontId="0" fillId="0" borderId="11" xfId="0" applyFont="1" applyBorder="1" applyAlignment="1">
      <alignment horizontal="right" indent="1" readingOrder="2"/>
    </xf>
    <xf numFmtId="0" fontId="1" fillId="0" borderId="28" xfId="0" applyFont="1" applyBorder="1" applyAlignment="1">
      <alignment horizontal="right" readingOrder="2"/>
    </xf>
    <xf numFmtId="3" fontId="4" fillId="0" borderId="14" xfId="0" applyNumberFormat="1" applyFont="1" applyBorder="1" applyAlignment="1">
      <alignment horizontal="center" wrapText="1" readingOrder="2"/>
    </xf>
    <xf numFmtId="3" fontId="4" fillId="0" borderId="14" xfId="42" applyNumberFormat="1" applyFont="1" applyBorder="1" applyAlignment="1">
      <alignment horizontal="center" wrapText="1" readingOrder="2"/>
    </xf>
    <xf numFmtId="0" fontId="8" fillId="0" borderId="29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wrapText="1" readingOrder="2"/>
    </xf>
    <xf numFmtId="3" fontId="4" fillId="0" borderId="21" xfId="42" applyNumberFormat="1" applyFont="1" applyBorder="1" applyAlignment="1">
      <alignment horizontal="center" wrapText="1" readingOrder="1"/>
    </xf>
    <xf numFmtId="3" fontId="4" fillId="0" borderId="14" xfId="42" applyNumberFormat="1" applyFont="1" applyBorder="1" applyAlignment="1">
      <alignment horizontal="center" wrapText="1" readingOrder="1"/>
    </xf>
    <xf numFmtId="0" fontId="3" fillId="0" borderId="11" xfId="0" applyFont="1" applyBorder="1" applyAlignment="1">
      <alignment horizontal="right" vertical="center" wrapText="1" readingOrder="2"/>
    </xf>
    <xf numFmtId="3" fontId="4" fillId="0" borderId="14" xfId="42" applyNumberFormat="1" applyFont="1" applyBorder="1" applyAlignment="1">
      <alignment horizontal="center" vertical="center" wrapText="1" readingOrder="1"/>
    </xf>
    <xf numFmtId="3" fontId="4" fillId="0" borderId="30" xfId="42" applyNumberFormat="1" applyFont="1" applyBorder="1" applyAlignment="1">
      <alignment horizontal="center" wrapText="1" readingOrder="1"/>
    </xf>
    <xf numFmtId="3" fontId="4" fillId="0" borderId="31" xfId="0" applyNumberFormat="1" applyFont="1" applyBorder="1" applyAlignment="1">
      <alignment horizontal="center" wrapText="1" readingOrder="2"/>
    </xf>
    <xf numFmtId="3" fontId="4" fillId="0" borderId="32" xfId="0" applyNumberFormat="1" applyFont="1" applyBorder="1" applyAlignment="1">
      <alignment horizontal="center" wrapText="1" readingOrder="2"/>
    </xf>
    <xf numFmtId="3" fontId="4" fillId="0" borderId="33" xfId="0" applyNumberFormat="1" applyFont="1" applyBorder="1" applyAlignment="1">
      <alignment horizontal="center" wrapText="1" readingOrder="2"/>
    </xf>
    <xf numFmtId="0" fontId="3" fillId="33" borderId="15" xfId="0" applyFont="1" applyFill="1" applyBorder="1" applyAlignment="1">
      <alignment horizontal="center" wrapText="1" readingOrder="2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 readingOrder="1"/>
    </xf>
    <xf numFmtId="3" fontId="4" fillId="0" borderId="35" xfId="0" applyNumberFormat="1" applyFont="1" applyBorder="1" applyAlignment="1">
      <alignment horizontal="center" vertical="center" wrapText="1" readingOrder="1"/>
    </xf>
    <xf numFmtId="3" fontId="4" fillId="0" borderId="34" xfId="57" applyNumberFormat="1" applyFont="1" applyBorder="1" applyAlignment="1">
      <alignment horizontal="center" vertical="center" shrinkToFit="1" readingOrder="1"/>
      <protection/>
    </xf>
    <xf numFmtId="3" fontId="4" fillId="0" borderId="35" xfId="57" applyNumberFormat="1" applyFont="1" applyBorder="1" applyAlignment="1">
      <alignment horizontal="center" vertical="center" shrinkToFit="1" readingOrder="1"/>
      <protection/>
    </xf>
    <xf numFmtId="3" fontId="4" fillId="0" borderId="36" xfId="57" applyNumberFormat="1" applyFont="1" applyBorder="1" applyAlignment="1">
      <alignment horizontal="center" vertical="center" shrinkToFit="1" readingOrder="1"/>
      <protection/>
    </xf>
    <xf numFmtId="3" fontId="4" fillId="0" borderId="36" xfId="0" applyNumberFormat="1" applyFont="1" applyBorder="1" applyAlignment="1">
      <alignment horizontal="center" vertical="center" wrapText="1" readingOrder="1"/>
    </xf>
    <xf numFmtId="3" fontId="4" fillId="0" borderId="37" xfId="57" applyNumberFormat="1" applyFont="1" applyBorder="1" applyAlignment="1">
      <alignment horizontal="center" vertical="center" shrinkToFit="1" readingOrder="1"/>
      <protection/>
    </xf>
    <xf numFmtId="3" fontId="4" fillId="0" borderId="38" xfId="0" applyNumberFormat="1" applyFont="1" applyBorder="1" applyAlignment="1">
      <alignment horizontal="center" wrapText="1" readingOrder="1"/>
    </xf>
    <xf numFmtId="3" fontId="4" fillId="0" borderId="39" xfId="0" applyNumberFormat="1" applyFont="1" applyBorder="1" applyAlignment="1">
      <alignment horizontal="center" wrapText="1" readingOrder="1"/>
    </xf>
    <xf numFmtId="3" fontId="4" fillId="0" borderId="40" xfId="0" applyNumberFormat="1" applyFont="1" applyBorder="1" applyAlignment="1">
      <alignment horizontal="center" wrapText="1" readingOrder="1"/>
    </xf>
    <xf numFmtId="3" fontId="4" fillId="0" borderId="41" xfId="0" applyNumberFormat="1" applyFont="1" applyBorder="1" applyAlignment="1">
      <alignment horizontal="center" wrapText="1" readingOrder="1"/>
    </xf>
    <xf numFmtId="3" fontId="4" fillId="0" borderId="42" xfId="0" applyNumberFormat="1" applyFont="1" applyBorder="1" applyAlignment="1">
      <alignment horizontal="center" wrapText="1" readingOrder="1"/>
    </xf>
    <xf numFmtId="3" fontId="4" fillId="0" borderId="43" xfId="0" applyNumberFormat="1" applyFont="1" applyBorder="1" applyAlignment="1">
      <alignment horizontal="center" wrapText="1" readingOrder="1"/>
    </xf>
    <xf numFmtId="3" fontId="4" fillId="0" borderId="44" xfId="0" applyNumberFormat="1" applyFont="1" applyBorder="1" applyAlignment="1">
      <alignment horizontal="center" wrapText="1" readingOrder="1"/>
    </xf>
    <xf numFmtId="3" fontId="4" fillId="0" borderId="45" xfId="0" applyNumberFormat="1" applyFont="1" applyBorder="1" applyAlignment="1">
      <alignment horizontal="center" wrapText="1" readingOrder="1"/>
    </xf>
    <xf numFmtId="3" fontId="4" fillId="0" borderId="46" xfId="0" applyNumberFormat="1" applyFont="1" applyBorder="1" applyAlignment="1">
      <alignment horizontal="center" wrapText="1" readingOrder="1"/>
    </xf>
    <xf numFmtId="3" fontId="4" fillId="0" borderId="47" xfId="0" applyNumberFormat="1" applyFont="1" applyBorder="1" applyAlignment="1">
      <alignment horizontal="center" wrapText="1" readingOrder="1"/>
    </xf>
    <xf numFmtId="3" fontId="4" fillId="0" borderId="48" xfId="0" applyNumberFormat="1" applyFont="1" applyBorder="1" applyAlignment="1">
      <alignment horizontal="center" wrapText="1" readingOrder="1"/>
    </xf>
    <xf numFmtId="0" fontId="3" fillId="33" borderId="49" xfId="0" applyFont="1" applyFill="1" applyBorder="1" applyAlignment="1">
      <alignment horizontal="center" vertical="center" textRotation="180" wrapText="1" readingOrder="2"/>
    </xf>
    <xf numFmtId="0" fontId="3" fillId="33" borderId="32" xfId="0" applyFont="1" applyFill="1" applyBorder="1" applyAlignment="1">
      <alignment horizontal="center" vertical="center" textRotation="180" wrapText="1" readingOrder="2"/>
    </xf>
    <xf numFmtId="0" fontId="3" fillId="33" borderId="50" xfId="0" applyFont="1" applyFill="1" applyBorder="1" applyAlignment="1">
      <alignment horizontal="center" vertical="center" textRotation="180" wrapText="1" readingOrder="2"/>
    </xf>
    <xf numFmtId="0" fontId="3" fillId="33" borderId="21" xfId="0" applyFont="1" applyFill="1" applyBorder="1" applyAlignment="1">
      <alignment horizontal="center" vertical="center" textRotation="180" wrapText="1" readingOrder="2"/>
    </xf>
    <xf numFmtId="186" fontId="2" fillId="33" borderId="16" xfId="0" applyNumberFormat="1" applyFont="1" applyFill="1" applyBorder="1" applyAlignment="1">
      <alignment horizontal="center" vertical="center" wrapText="1" readingOrder="2"/>
    </xf>
    <xf numFmtId="0" fontId="3" fillId="0" borderId="13" xfId="0" applyFont="1" applyBorder="1" applyAlignment="1">
      <alignment horizontal="justify" vertical="center" wrapText="1" readingOrder="2"/>
    </xf>
    <xf numFmtId="3" fontId="8" fillId="0" borderId="21" xfId="0" applyNumberFormat="1" applyFont="1" applyBorder="1" applyAlignment="1">
      <alignment horizontal="center" wrapText="1" readingOrder="1"/>
    </xf>
    <xf numFmtId="3" fontId="8" fillId="0" borderId="26" xfId="0" applyNumberFormat="1" applyFont="1" applyBorder="1" applyAlignment="1">
      <alignment horizontal="center" wrapText="1" readingOrder="1"/>
    </xf>
    <xf numFmtId="3" fontId="8" fillId="0" borderId="14" xfId="0" applyNumberFormat="1" applyFont="1" applyBorder="1" applyAlignment="1">
      <alignment horizontal="center" wrapText="1" readingOrder="1"/>
    </xf>
    <xf numFmtId="3" fontId="8" fillId="0" borderId="51" xfId="0" applyNumberFormat="1" applyFont="1" applyBorder="1" applyAlignment="1">
      <alignment horizontal="center" wrapText="1" readingOrder="1"/>
    </xf>
    <xf numFmtId="0" fontId="3" fillId="0" borderId="5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53" xfId="0" applyFont="1" applyBorder="1" applyAlignment="1">
      <alignment horizontal="right"/>
    </xf>
    <xf numFmtId="0" fontId="0" fillId="0" borderId="52" xfId="0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right" wrapText="1"/>
    </xf>
    <xf numFmtId="0" fontId="3" fillId="0" borderId="53" xfId="0" applyFont="1" applyBorder="1" applyAlignment="1">
      <alignment horizontal="right" vertical="center" readingOrder="2"/>
    </xf>
    <xf numFmtId="0" fontId="3" fillId="0" borderId="53" xfId="0" applyFont="1" applyBorder="1" applyAlignment="1">
      <alignment horizontal="right" readingOrder="2"/>
    </xf>
    <xf numFmtId="0" fontId="3" fillId="0" borderId="55" xfId="0" applyFont="1" applyBorder="1" applyAlignment="1">
      <alignment horizontal="center" wrapText="1" readingOrder="2"/>
    </xf>
    <xf numFmtId="0" fontId="3" fillId="0" borderId="56" xfId="0" applyFont="1" applyBorder="1" applyAlignment="1">
      <alignment horizontal="center" wrapText="1" readingOrder="2"/>
    </xf>
    <xf numFmtId="0" fontId="1" fillId="0" borderId="57" xfId="0" applyFont="1" applyBorder="1" applyAlignment="1">
      <alignment horizontal="center" wrapText="1" readingOrder="2"/>
    </xf>
    <xf numFmtId="0" fontId="1" fillId="0" borderId="52" xfId="0" applyFont="1" applyBorder="1" applyAlignment="1">
      <alignment horizontal="center" wrapText="1" readingOrder="2"/>
    </xf>
    <xf numFmtId="0" fontId="3" fillId="33" borderId="58" xfId="0" applyFont="1" applyFill="1" applyBorder="1" applyAlignment="1">
      <alignment horizontal="center" vertical="center" textRotation="180" wrapText="1" readingOrder="2"/>
    </xf>
    <xf numFmtId="0" fontId="3" fillId="33" borderId="49" xfId="0" applyFont="1" applyFill="1" applyBorder="1" applyAlignment="1">
      <alignment horizontal="center" vertical="center" textRotation="180" wrapText="1" readingOrder="2"/>
    </xf>
    <xf numFmtId="0" fontId="3" fillId="33" borderId="59" xfId="0" applyFont="1" applyFill="1" applyBorder="1" applyAlignment="1">
      <alignment horizontal="center" vertical="center" textRotation="180" wrapText="1" readingOrder="2"/>
    </xf>
    <xf numFmtId="0" fontId="3" fillId="33" borderId="60" xfId="0" applyFont="1" applyFill="1" applyBorder="1" applyAlignment="1">
      <alignment horizontal="center" vertical="center" textRotation="180" wrapText="1" readingOrder="2"/>
    </xf>
    <xf numFmtId="0" fontId="3" fillId="0" borderId="0" xfId="0" applyFont="1" applyBorder="1" applyAlignment="1">
      <alignment horizontal="right"/>
    </xf>
    <xf numFmtId="0" fontId="3" fillId="33" borderId="61" xfId="0" applyFont="1" applyFill="1" applyBorder="1" applyAlignment="1">
      <alignment horizontal="center" vertical="center" textRotation="180" wrapText="1" readingOrder="2"/>
    </xf>
    <xf numFmtId="0" fontId="3" fillId="33" borderId="62" xfId="0" applyFont="1" applyFill="1" applyBorder="1" applyAlignment="1">
      <alignment horizontal="center" vertical="center" textRotation="180" wrapText="1" readingOrder="2"/>
    </xf>
    <xf numFmtId="0" fontId="3" fillId="0" borderId="27" xfId="0" applyFont="1" applyBorder="1" applyAlignment="1">
      <alignment horizontal="center" wrapText="1" readingOrder="2"/>
    </xf>
    <xf numFmtId="0" fontId="3" fillId="0" borderId="53" xfId="0" applyFont="1" applyBorder="1" applyAlignment="1">
      <alignment horizontal="center" wrapText="1" readingOrder="2"/>
    </xf>
    <xf numFmtId="187" fontId="3" fillId="0" borderId="52" xfId="0" applyNumberFormat="1" applyFont="1" applyBorder="1" applyAlignment="1">
      <alignment horizontal="center" vertical="center" wrapText="1"/>
    </xf>
    <xf numFmtId="187" fontId="3" fillId="0" borderId="52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SheetLayoutView="100" zoomScalePageLayoutView="0" workbookViewId="0" topLeftCell="A7">
      <selection activeCell="B21" sqref="B21"/>
    </sheetView>
  </sheetViews>
  <sheetFormatPr defaultColWidth="9.140625" defaultRowHeight="12.75"/>
  <cols>
    <col min="1" max="1" width="46.140625" style="0" customWidth="1"/>
    <col min="2" max="2" width="12.7109375" style="12" bestFit="1" customWidth="1"/>
    <col min="3" max="3" width="13.57421875" style="12" customWidth="1"/>
    <col min="4" max="4" width="17.57421875" style="0" bestFit="1" customWidth="1"/>
  </cols>
  <sheetData>
    <row r="1" spans="1:3" ht="42.75" customHeight="1" thickBot="1">
      <c r="A1" s="100" t="s">
        <v>100</v>
      </c>
      <c r="B1" s="101"/>
      <c r="C1" s="101"/>
    </row>
    <row r="2" spans="1:3" ht="17.25" thickBot="1" thickTop="1">
      <c r="A2" s="16" t="s">
        <v>0</v>
      </c>
      <c r="B2" s="17">
        <v>1398</v>
      </c>
      <c r="C2" s="17">
        <v>1399</v>
      </c>
    </row>
    <row r="3" spans="1:3" ht="16.5" thickTop="1">
      <c r="A3" s="9" t="s">
        <v>101</v>
      </c>
      <c r="B3" s="35"/>
      <c r="C3" s="36"/>
    </row>
    <row r="4" spans="1:3" ht="15.75">
      <c r="A4" s="24" t="s">
        <v>75</v>
      </c>
      <c r="B4" s="35">
        <v>206809.705</v>
      </c>
      <c r="C4" s="37">
        <v>284705.887</v>
      </c>
    </row>
    <row r="5" spans="1:3" ht="15.75">
      <c r="A5" s="24" t="s">
        <v>102</v>
      </c>
      <c r="B5" s="35">
        <v>490487.09</v>
      </c>
      <c r="C5" s="37">
        <v>758976.619</v>
      </c>
    </row>
    <row r="6" spans="1:3" ht="15.75">
      <c r="A6" s="24" t="s">
        <v>76</v>
      </c>
      <c r="B6" s="35">
        <v>159511.678</v>
      </c>
      <c r="C6" s="37">
        <v>135484.372</v>
      </c>
    </row>
    <row r="7" spans="1:3" ht="15.75">
      <c r="A7" s="24" t="s">
        <v>77</v>
      </c>
      <c r="B7" s="35">
        <v>1600809.815</v>
      </c>
      <c r="C7" s="38">
        <v>2887832.475</v>
      </c>
    </row>
    <row r="8" spans="1:3" ht="15.75">
      <c r="A8" s="24" t="s">
        <v>104</v>
      </c>
      <c r="B8" s="35">
        <v>1331890.605</v>
      </c>
      <c r="C8" s="37">
        <v>2356907.028</v>
      </c>
    </row>
    <row r="9" spans="1:3" ht="14.25" customHeight="1">
      <c r="A9" s="24" t="s">
        <v>105</v>
      </c>
      <c r="B9" s="35">
        <v>72219.773</v>
      </c>
      <c r="C9" s="37">
        <v>344067.541</v>
      </c>
    </row>
    <row r="10" spans="1:3" ht="14.25" customHeight="1">
      <c r="A10" s="24" t="s">
        <v>82</v>
      </c>
      <c r="B10" s="35">
        <v>28204.209</v>
      </c>
      <c r="C10" s="35">
        <v>66633.841</v>
      </c>
    </row>
    <row r="11" spans="1:3" ht="16.5" customHeight="1">
      <c r="A11" s="24" t="s">
        <v>106</v>
      </c>
      <c r="B11" s="35">
        <v>44280.933</v>
      </c>
      <c r="C11" s="35">
        <v>67233.395</v>
      </c>
    </row>
    <row r="12" spans="1:3" ht="15.75">
      <c r="A12" s="24" t="s">
        <v>107</v>
      </c>
      <c r="B12" s="35">
        <v>188959.89</v>
      </c>
      <c r="C12" s="39">
        <v>193179.479</v>
      </c>
    </row>
    <row r="13" spans="1:3" ht="15.75">
      <c r="A13" s="24" t="s">
        <v>108</v>
      </c>
      <c r="B13" s="35">
        <v>16872.706</v>
      </c>
      <c r="C13" s="39">
        <v>17676.31</v>
      </c>
    </row>
    <row r="14" spans="1:3" ht="15.75">
      <c r="A14" s="24" t="s">
        <v>78</v>
      </c>
      <c r="B14" s="35">
        <v>253360.236</v>
      </c>
      <c r="C14" s="39">
        <v>380126.497</v>
      </c>
    </row>
    <row r="15" spans="1:3" ht="16.5" thickBot="1">
      <c r="A15" s="24" t="s">
        <v>109</v>
      </c>
      <c r="B15" s="35">
        <v>30212.717</v>
      </c>
      <c r="C15" s="39">
        <v>67971.529</v>
      </c>
    </row>
    <row r="16" spans="1:3" ht="16.5" thickBot="1">
      <c r="A16" s="7" t="s">
        <v>110</v>
      </c>
      <c r="B16" s="41">
        <v>4423619.357</v>
      </c>
      <c r="C16" s="41">
        <v>7560793.973</v>
      </c>
    </row>
    <row r="17" spans="1:3" ht="16.5" thickTop="1">
      <c r="A17" s="7" t="s">
        <v>1</v>
      </c>
      <c r="B17" s="40"/>
      <c r="C17" s="38"/>
    </row>
    <row r="18" spans="1:3" ht="12.75" customHeight="1">
      <c r="A18" s="11" t="s">
        <v>2</v>
      </c>
      <c r="B18" s="38">
        <v>348376.974</v>
      </c>
      <c r="C18" s="38">
        <v>554755.223</v>
      </c>
    </row>
    <row r="19" spans="1:3" ht="15.75">
      <c r="A19" s="8" t="s">
        <v>79</v>
      </c>
      <c r="B19" s="39">
        <v>296079.303</v>
      </c>
      <c r="C19" s="37">
        <v>459049.554</v>
      </c>
    </row>
    <row r="20" spans="1:3" ht="15.75">
      <c r="A20" s="10" t="s">
        <v>80</v>
      </c>
      <c r="B20" s="39">
        <v>371497.074</v>
      </c>
      <c r="C20" s="37">
        <v>728180.68</v>
      </c>
    </row>
    <row r="21" spans="1:3" ht="16.5" thickBot="1">
      <c r="A21" s="10" t="s">
        <v>81</v>
      </c>
      <c r="B21" s="39">
        <v>329709.175</v>
      </c>
      <c r="C21" s="37">
        <v>478113.352</v>
      </c>
    </row>
    <row r="22" spans="1:3" ht="16.5" thickTop="1">
      <c r="A22" s="102" t="s">
        <v>103</v>
      </c>
      <c r="B22" s="102"/>
      <c r="C22" s="102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SheetLayoutView="100" workbookViewId="0" topLeftCell="A4">
      <selection activeCell="C11" sqref="C11"/>
    </sheetView>
  </sheetViews>
  <sheetFormatPr defaultColWidth="9.140625" defaultRowHeight="12.75"/>
  <cols>
    <col min="1" max="1" width="52.28125" style="0" bestFit="1" customWidth="1"/>
    <col min="2" max="2" width="12.421875" style="0" customWidth="1"/>
    <col min="3" max="3" width="12.421875" style="0" bestFit="1" customWidth="1"/>
    <col min="4" max="4" width="5.57421875" style="0" customWidth="1"/>
    <col min="5" max="5" width="17.140625" style="0" customWidth="1"/>
  </cols>
  <sheetData>
    <row r="1" spans="1:3" ht="38.25" customHeight="1" thickBot="1">
      <c r="A1" s="103" t="s">
        <v>111</v>
      </c>
      <c r="B1" s="104"/>
      <c r="C1" s="104"/>
    </row>
    <row r="2" spans="1:3" ht="17.25" thickBot="1" thickTop="1">
      <c r="A2" s="18" t="s">
        <v>0</v>
      </c>
      <c r="B2" s="19">
        <v>1398</v>
      </c>
      <c r="C2" s="19">
        <v>1399</v>
      </c>
    </row>
    <row r="3" spans="1:3" ht="16.5" thickTop="1">
      <c r="A3" s="25" t="s">
        <v>112</v>
      </c>
      <c r="B3" s="35"/>
      <c r="C3" s="37"/>
    </row>
    <row r="4" spans="1:3" ht="18" customHeight="1">
      <c r="A4" s="22" t="s">
        <v>113</v>
      </c>
      <c r="B4" s="35">
        <v>475998.818</v>
      </c>
      <c r="C4" s="37">
        <v>825577.506</v>
      </c>
    </row>
    <row r="5" spans="1:3" ht="15.75">
      <c r="A5" s="22" t="s">
        <v>83</v>
      </c>
      <c r="B5" s="35">
        <v>1186327.192</v>
      </c>
      <c r="C5" s="37">
        <v>1846116.537</v>
      </c>
    </row>
    <row r="6" spans="1:3" ht="15.75">
      <c r="A6" s="22" t="s">
        <v>84</v>
      </c>
      <c r="B6" s="35">
        <v>36.514</v>
      </c>
      <c r="C6" s="37">
        <v>163.627</v>
      </c>
    </row>
    <row r="7" spans="1:3" ht="15.75">
      <c r="A7" s="22" t="s">
        <v>85</v>
      </c>
      <c r="B7" s="35">
        <v>0</v>
      </c>
      <c r="C7" s="37">
        <v>0</v>
      </c>
    </row>
    <row r="8" spans="1:3" ht="15.75">
      <c r="A8" s="22" t="s">
        <v>94</v>
      </c>
      <c r="B8" s="35">
        <v>18166.68</v>
      </c>
      <c r="C8" s="37">
        <v>139968.129</v>
      </c>
    </row>
    <row r="9" spans="1:5" ht="15.75" customHeight="1">
      <c r="A9" s="22" t="s">
        <v>114</v>
      </c>
      <c r="B9" s="35">
        <v>850729.017</v>
      </c>
      <c r="C9" s="37">
        <v>1639435.303</v>
      </c>
      <c r="E9" s="12"/>
    </row>
    <row r="10" spans="1:3" ht="16.5" thickBot="1">
      <c r="A10" s="23" t="s">
        <v>86</v>
      </c>
      <c r="B10" s="35">
        <v>36702.949</v>
      </c>
      <c r="C10" s="35">
        <v>78382.794</v>
      </c>
    </row>
    <row r="11" spans="1:5" ht="16.5" thickBot="1">
      <c r="A11" s="26" t="s">
        <v>115</v>
      </c>
      <c r="B11" s="42">
        <v>2567961.17</v>
      </c>
      <c r="C11" s="42">
        <v>4529643.896</v>
      </c>
      <c r="E11" s="12"/>
    </row>
    <row r="12" spans="1:5" ht="15.75">
      <c r="A12" s="26"/>
      <c r="B12" s="43"/>
      <c r="C12" s="44"/>
      <c r="E12" s="12"/>
    </row>
    <row r="13" spans="1:5" ht="15.75">
      <c r="A13" s="26" t="s">
        <v>116</v>
      </c>
      <c r="B13" s="43"/>
      <c r="C13" s="44"/>
      <c r="E13" s="12"/>
    </row>
    <row r="14" spans="1:5" ht="15.75">
      <c r="A14" s="23" t="s">
        <v>117</v>
      </c>
      <c r="B14" s="45">
        <v>1475994.314</v>
      </c>
      <c r="C14" s="44">
        <v>2485411.356</v>
      </c>
      <c r="E14" s="12"/>
    </row>
    <row r="15" spans="1:5" ht="16.5" thickBot="1">
      <c r="A15" s="23" t="s">
        <v>118</v>
      </c>
      <c r="B15" s="45">
        <v>19199.132</v>
      </c>
      <c r="C15" s="44">
        <v>43900.371</v>
      </c>
      <c r="D15" s="12"/>
      <c r="E15" s="12"/>
    </row>
    <row r="16" spans="1:5" ht="16.5" thickBot="1">
      <c r="A16" s="26" t="s">
        <v>119</v>
      </c>
      <c r="B16" s="46">
        <v>1495193.446</v>
      </c>
      <c r="C16" s="46">
        <v>2529311.727</v>
      </c>
      <c r="E16" s="12"/>
    </row>
    <row r="17" spans="1:3" ht="16.5" thickBot="1">
      <c r="A17" s="26" t="s">
        <v>120</v>
      </c>
      <c r="B17" s="42">
        <v>4063154.616</v>
      </c>
      <c r="C17" s="42">
        <v>7058955.623</v>
      </c>
    </row>
    <row r="18" spans="1:3" ht="15.75">
      <c r="A18" s="26"/>
      <c r="B18" s="43"/>
      <c r="C18" s="44"/>
    </row>
    <row r="19" spans="1:3" ht="15.75">
      <c r="A19" s="26" t="s">
        <v>3</v>
      </c>
      <c r="B19" s="43"/>
      <c r="C19" s="44"/>
    </row>
    <row r="20" spans="1:3" ht="15.75">
      <c r="A20" s="23" t="s">
        <v>87</v>
      </c>
      <c r="B20" s="47">
        <v>50000</v>
      </c>
      <c r="C20" s="48">
        <v>207042.862</v>
      </c>
    </row>
    <row r="21" spans="1:3" ht="15.75">
      <c r="A21" s="23" t="s">
        <v>88</v>
      </c>
      <c r="B21" s="45">
        <v>0</v>
      </c>
      <c r="C21" s="48">
        <v>0</v>
      </c>
    </row>
    <row r="22" spans="1:3" ht="15.75">
      <c r="A22" s="23" t="s">
        <v>89</v>
      </c>
      <c r="B22" s="45">
        <v>0</v>
      </c>
      <c r="C22" s="48">
        <v>0</v>
      </c>
    </row>
    <row r="23" spans="1:3" ht="15.75">
      <c r="A23" s="23" t="s">
        <v>95</v>
      </c>
      <c r="B23" s="45">
        <v>39327.976</v>
      </c>
      <c r="C23" s="48">
        <v>59738.129</v>
      </c>
    </row>
    <row r="24" spans="1:3" ht="15.75">
      <c r="A24" s="23" t="s">
        <v>96</v>
      </c>
      <c r="B24" s="45">
        <v>80087.85</v>
      </c>
      <c r="C24" s="48">
        <v>80091.465</v>
      </c>
    </row>
    <row r="25" spans="1:3" ht="15.75">
      <c r="A25" s="23" t="s">
        <v>121</v>
      </c>
      <c r="B25" s="43">
        <v>157042.863</v>
      </c>
      <c r="C25" s="48">
        <v>0</v>
      </c>
    </row>
    <row r="26" spans="1:3" ht="15.75">
      <c r="A26" s="23" t="s">
        <v>90</v>
      </c>
      <c r="B26" s="45">
        <v>11115.276</v>
      </c>
      <c r="C26" s="48">
        <v>17173.761</v>
      </c>
    </row>
    <row r="27" spans="1:3" ht="15.75">
      <c r="A27" s="23" t="s">
        <v>91</v>
      </c>
      <c r="B27" s="45">
        <v>22890.777</v>
      </c>
      <c r="C27" s="48">
        <v>137793.133</v>
      </c>
    </row>
    <row r="28" spans="1:3" ht="16.5" thickBot="1">
      <c r="A28" s="23" t="s">
        <v>92</v>
      </c>
      <c r="B28" s="43"/>
      <c r="C28" s="44"/>
    </row>
    <row r="29" spans="1:3" ht="16.5" thickBot="1">
      <c r="A29" s="26" t="s">
        <v>93</v>
      </c>
      <c r="B29" s="42">
        <v>360464.742</v>
      </c>
      <c r="C29" s="49">
        <v>501839.35</v>
      </c>
    </row>
    <row r="30" spans="1:3" ht="19.5" customHeight="1" thickBot="1">
      <c r="A30" s="27" t="s">
        <v>122</v>
      </c>
      <c r="B30" s="50">
        <v>4423619.358</v>
      </c>
      <c r="C30" s="50">
        <v>7560793.972999999</v>
      </c>
    </row>
    <row r="31" spans="1:3" ht="16.5" thickTop="1">
      <c r="A31" s="102" t="s">
        <v>103</v>
      </c>
      <c r="B31" s="102"/>
      <c r="C31" s="102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SheetLayoutView="100" zoomScalePageLayoutView="0" workbookViewId="0" topLeftCell="A1">
      <selection activeCell="A17" sqref="A17:G17"/>
    </sheetView>
  </sheetViews>
  <sheetFormatPr defaultColWidth="9.140625" defaultRowHeight="12.75"/>
  <cols>
    <col min="1" max="1" width="42.421875" style="0" bestFit="1" customWidth="1"/>
    <col min="2" max="2" width="12.57421875" style="0" bestFit="1" customWidth="1"/>
    <col min="3" max="3" width="12.7109375" style="0" bestFit="1" customWidth="1"/>
    <col min="4" max="4" width="13.140625" style="0" bestFit="1" customWidth="1"/>
    <col min="5" max="5" width="14.28125" style="0" bestFit="1" customWidth="1"/>
    <col min="6" max="6" width="17.7109375" style="0" customWidth="1"/>
    <col min="7" max="7" width="20.8515625" style="0" customWidth="1"/>
  </cols>
  <sheetData>
    <row r="1" spans="1:7" ht="57" customHeight="1" thickBot="1">
      <c r="A1" s="105" t="s">
        <v>123</v>
      </c>
      <c r="B1" s="105"/>
      <c r="C1" s="105"/>
      <c r="D1" s="105"/>
      <c r="E1" s="105"/>
      <c r="F1" s="105"/>
      <c r="G1" s="105"/>
    </row>
    <row r="2" spans="1:7" ht="44.25" customHeight="1" thickBot="1" thickTop="1">
      <c r="A2" s="28"/>
      <c r="B2" s="106" t="s">
        <v>97</v>
      </c>
      <c r="C2" s="107"/>
      <c r="D2" s="106" t="s">
        <v>124</v>
      </c>
      <c r="E2" s="107"/>
      <c r="F2" s="106" t="s">
        <v>125</v>
      </c>
      <c r="G2" s="107"/>
    </row>
    <row r="3" spans="1:7" ht="22.5" thickBot="1" thickTop="1">
      <c r="A3" s="29" t="s">
        <v>98</v>
      </c>
      <c r="B3" s="30">
        <v>1398</v>
      </c>
      <c r="C3" s="30">
        <v>1399</v>
      </c>
      <c r="D3" s="30">
        <v>1398</v>
      </c>
      <c r="E3" s="30">
        <v>1399</v>
      </c>
      <c r="F3" s="30">
        <v>1398</v>
      </c>
      <c r="G3" s="30">
        <v>1399</v>
      </c>
    </row>
    <row r="4" spans="1:7" ht="16.5" thickTop="1">
      <c r="A4" s="54" t="s">
        <v>64</v>
      </c>
      <c r="B4" s="36"/>
      <c r="C4" s="36"/>
      <c r="D4" s="36"/>
      <c r="E4" s="36"/>
      <c r="F4" s="36"/>
      <c r="G4" s="36"/>
    </row>
    <row r="5" spans="1:7" ht="15.75">
      <c r="A5" s="55" t="s">
        <v>126</v>
      </c>
      <c r="B5" s="37"/>
      <c r="C5" s="37"/>
      <c r="D5" s="37"/>
      <c r="E5" s="37"/>
      <c r="F5" s="37"/>
      <c r="G5" s="37"/>
    </row>
    <row r="6" spans="1:7" ht="15.75">
      <c r="A6" s="23" t="s">
        <v>65</v>
      </c>
      <c r="B6" s="38">
        <v>390178.1109063873</v>
      </c>
      <c r="C6" s="38">
        <v>783625.637203336</v>
      </c>
      <c r="D6" s="38">
        <v>0</v>
      </c>
      <c r="E6" s="38">
        <v>0</v>
      </c>
      <c r="F6" s="38">
        <v>209741.31461568567</v>
      </c>
      <c r="G6" s="38">
        <v>190587.60227804937</v>
      </c>
    </row>
    <row r="7" spans="1:7" ht="15.75">
      <c r="A7" s="23" t="s">
        <v>66</v>
      </c>
      <c r="B7" s="38">
        <v>166837.35216799786</v>
      </c>
      <c r="C7" s="38">
        <v>186758.07294374058</v>
      </c>
      <c r="D7" s="38">
        <v>0</v>
      </c>
      <c r="E7" s="38">
        <v>0</v>
      </c>
      <c r="F7" s="38">
        <v>0</v>
      </c>
      <c r="G7" s="38">
        <v>0</v>
      </c>
    </row>
    <row r="8" spans="1:7" ht="15.75">
      <c r="A8" s="23" t="s">
        <v>67</v>
      </c>
      <c r="B8" s="38">
        <v>164333.77859311292</v>
      </c>
      <c r="C8" s="38">
        <v>282892.55639346933</v>
      </c>
      <c r="D8" s="38">
        <v>0</v>
      </c>
      <c r="E8" s="38">
        <v>0</v>
      </c>
      <c r="F8" s="38">
        <v>62610.82393385006</v>
      </c>
      <c r="G8" s="38">
        <v>59001.117621714875</v>
      </c>
    </row>
    <row r="9" spans="1:7" ht="15.75" customHeight="1">
      <c r="A9" s="23" t="s">
        <v>68</v>
      </c>
      <c r="B9" s="38">
        <v>2180736.1559643997</v>
      </c>
      <c r="C9" s="38">
        <v>3946949.450321988</v>
      </c>
      <c r="D9" s="38">
        <v>72219.773</v>
      </c>
      <c r="E9" s="38">
        <v>344067.541</v>
      </c>
      <c r="F9" s="38">
        <v>372104.13845046423</v>
      </c>
      <c r="G9" s="38">
        <v>764216.0571002358</v>
      </c>
    </row>
    <row r="10" spans="1:7" ht="15.75">
      <c r="A10" s="23" t="s">
        <v>69</v>
      </c>
      <c r="B10" s="38">
        <v>30615.022368101705</v>
      </c>
      <c r="C10" s="38">
        <v>44513.78613746534</v>
      </c>
      <c r="D10" s="38">
        <v>0</v>
      </c>
      <c r="E10" s="38">
        <v>0</v>
      </c>
      <c r="F10" s="38">
        <v>0</v>
      </c>
      <c r="G10" s="38">
        <v>0</v>
      </c>
    </row>
    <row r="11" spans="1:7" ht="15.75">
      <c r="A11" s="23" t="s">
        <v>127</v>
      </c>
      <c r="B11" s="51">
        <v>1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</row>
    <row r="12" spans="1:7" ht="15" thickBot="1">
      <c r="A12" s="56" t="s">
        <v>70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</row>
    <row r="13" spans="1:7" ht="16.5" thickBot="1">
      <c r="A13" s="57" t="s">
        <v>74</v>
      </c>
      <c r="B13" s="52">
        <v>2932701.4199999995</v>
      </c>
      <c r="C13" s="52">
        <v>5244739.503</v>
      </c>
      <c r="D13" s="52">
        <v>72219.773</v>
      </c>
      <c r="E13" s="52">
        <v>344067.541</v>
      </c>
      <c r="F13" s="52">
        <v>644456.277</v>
      </c>
      <c r="G13" s="52">
        <v>1013804.777</v>
      </c>
    </row>
    <row r="14" spans="1:7" ht="15.75">
      <c r="A14" s="55" t="s">
        <v>71</v>
      </c>
      <c r="B14" s="53"/>
      <c r="C14" s="53"/>
      <c r="D14" s="53"/>
      <c r="E14" s="53"/>
      <c r="F14" s="53"/>
      <c r="G14" s="53"/>
    </row>
    <row r="15" spans="1:7" ht="15.75">
      <c r="A15" s="23" t="s">
        <v>72</v>
      </c>
      <c r="B15" s="53"/>
      <c r="C15" s="53"/>
      <c r="D15" s="53"/>
      <c r="E15" s="53"/>
      <c r="F15" s="53"/>
      <c r="G15" s="53"/>
    </row>
    <row r="16" spans="1:7" ht="16.5" thickBot="1">
      <c r="A16" s="23" t="s">
        <v>73</v>
      </c>
      <c r="B16" s="31"/>
      <c r="C16" s="31"/>
      <c r="D16" s="31"/>
      <c r="E16" s="31"/>
      <c r="F16" s="31"/>
      <c r="G16" s="31"/>
    </row>
    <row r="17" spans="1:7" ht="16.5" thickTop="1">
      <c r="A17" s="102" t="s">
        <v>103</v>
      </c>
      <c r="B17" s="102"/>
      <c r="C17" s="102"/>
      <c r="D17" s="102"/>
      <c r="E17" s="102"/>
      <c r="F17" s="102"/>
      <c r="G17" s="102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rightToLeft="1" view="pageBreakPreview" zoomScale="110" zoomScaleSheetLayoutView="110" zoomScalePageLayoutView="0" workbookViewId="0" topLeftCell="A1">
      <selection activeCell="D8" sqref="D8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4" max="4" width="15.7109375" style="0" bestFit="1" customWidth="1"/>
    <col min="5" max="5" width="11.421875" style="0" customWidth="1"/>
    <col min="6" max="6" width="12.421875" style="0" customWidth="1"/>
    <col min="7" max="7" width="18.28125" style="0" customWidth="1"/>
  </cols>
  <sheetData>
    <row r="1" spans="1:7" ht="44.25" customHeight="1" thickBot="1">
      <c r="A1" s="108" t="s">
        <v>128</v>
      </c>
      <c r="B1" s="108"/>
      <c r="C1" s="108"/>
      <c r="D1" s="108"/>
      <c r="E1" s="108"/>
      <c r="F1" s="108"/>
      <c r="G1" s="108"/>
    </row>
    <row r="2" spans="1:7" ht="20.25" thickBot="1" thickTop="1">
      <c r="A2" s="60"/>
      <c r="B2" s="109" t="s">
        <v>61</v>
      </c>
      <c r="C2" s="110"/>
      <c r="D2" s="109" t="s">
        <v>62</v>
      </c>
      <c r="E2" s="110"/>
      <c r="F2" s="109" t="s">
        <v>63</v>
      </c>
      <c r="G2" s="110"/>
    </row>
    <row r="3" spans="1:7" ht="17.25" thickBot="1" thickTop="1">
      <c r="A3" s="18" t="s">
        <v>4</v>
      </c>
      <c r="B3" s="61">
        <v>1398</v>
      </c>
      <c r="C3" s="61">
        <v>1399</v>
      </c>
      <c r="D3" s="61">
        <v>1398</v>
      </c>
      <c r="E3" s="61">
        <v>1399</v>
      </c>
      <c r="F3" s="61">
        <v>1398</v>
      </c>
      <c r="G3" s="61">
        <v>1399</v>
      </c>
    </row>
    <row r="4" spans="1:7" ht="16.5" thickTop="1">
      <c r="A4" s="14" t="s">
        <v>55</v>
      </c>
      <c r="B4" s="62">
        <v>113700</v>
      </c>
      <c r="C4" s="62">
        <v>53300</v>
      </c>
      <c r="D4" s="62">
        <f>1224328-F4+1625188</f>
        <v>1936474</v>
      </c>
      <c r="E4" s="62">
        <f>2230872-G4+2931810</f>
        <v>5161300</v>
      </c>
      <c r="F4" s="62">
        <v>913042</v>
      </c>
      <c r="G4" s="62">
        <v>1382</v>
      </c>
    </row>
    <row r="5" spans="1:7" ht="15.75">
      <c r="A5" s="1" t="s">
        <v>56</v>
      </c>
      <c r="B5" s="62"/>
      <c r="C5" s="62"/>
      <c r="D5" s="62">
        <v>13831</v>
      </c>
      <c r="E5" s="62">
        <v>16229</v>
      </c>
      <c r="F5" s="62"/>
      <c r="G5" s="62"/>
    </row>
    <row r="6" spans="1:7" ht="15.75">
      <c r="A6" s="1" t="s">
        <v>57</v>
      </c>
      <c r="B6" s="62"/>
      <c r="C6" s="62"/>
      <c r="D6" s="62">
        <v>17261</v>
      </c>
      <c r="E6" s="62">
        <v>29682</v>
      </c>
      <c r="F6" s="62"/>
      <c r="G6" s="62"/>
    </row>
    <row r="7" spans="1:7" ht="16.5" thickBot="1">
      <c r="A7" s="21" t="s">
        <v>129</v>
      </c>
      <c r="B7" s="63"/>
      <c r="C7" s="63"/>
      <c r="D7" s="63">
        <f>313821-F7</f>
        <v>246714.178</v>
      </c>
      <c r="E7" s="63">
        <f>501505-G7</f>
        <v>420584</v>
      </c>
      <c r="F7" s="63">
        <v>67106.822</v>
      </c>
      <c r="G7" s="63">
        <v>80921</v>
      </c>
    </row>
    <row r="8" spans="1:7" ht="15.75">
      <c r="A8" s="1" t="s">
        <v>58</v>
      </c>
      <c r="B8" s="62"/>
      <c r="C8" s="62"/>
      <c r="D8" s="62">
        <v>2214280.178</v>
      </c>
      <c r="E8" s="62">
        <v>5627795</v>
      </c>
      <c r="F8" s="62">
        <v>980148.822</v>
      </c>
      <c r="G8" s="62">
        <v>82303</v>
      </c>
    </row>
    <row r="9" spans="1:7" ht="15.75" customHeight="1" thickBot="1">
      <c r="A9" s="64" t="s">
        <v>59</v>
      </c>
      <c r="B9" s="65"/>
      <c r="C9" s="65"/>
      <c r="D9" s="47">
        <f>-235646-F9-24378</f>
        <v>-209198</v>
      </c>
      <c r="E9" s="47">
        <f>-421380-G9-43977</f>
        <v>-396437</v>
      </c>
      <c r="F9" s="65">
        <v>-50826</v>
      </c>
      <c r="G9" s="65">
        <v>-68920</v>
      </c>
    </row>
    <row r="10" spans="1:10" ht="17.25" thickBot="1" thickTop="1">
      <c r="A10" s="1" t="s">
        <v>60</v>
      </c>
      <c r="B10" s="62"/>
      <c r="C10" s="62"/>
      <c r="D10" s="66">
        <v>2005082.1779999998</v>
      </c>
      <c r="E10" s="66">
        <v>5231358</v>
      </c>
      <c r="F10" s="62">
        <v>929322.822</v>
      </c>
      <c r="G10" s="62">
        <v>13383</v>
      </c>
      <c r="J10">
        <v>-1</v>
      </c>
    </row>
    <row r="11" spans="1:7" ht="16.5" thickTop="1">
      <c r="A11" s="111" t="s">
        <v>130</v>
      </c>
      <c r="B11" s="111"/>
      <c r="C11" s="111"/>
      <c r="D11" s="111"/>
      <c r="E11" s="111"/>
      <c r="F11" s="111"/>
      <c r="G11" s="111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rightToLeft="1" view="pageBreakPreview" zoomScale="150" zoomScaleNormal="87" zoomScaleSheetLayoutView="150" zoomScalePageLayoutView="0" workbookViewId="0" topLeftCell="A1">
      <selection activeCell="C5" sqref="C5"/>
    </sheetView>
  </sheetViews>
  <sheetFormatPr defaultColWidth="9.140625" defaultRowHeight="12.75"/>
  <cols>
    <col min="1" max="1" width="37.7109375" style="0" customWidth="1"/>
    <col min="2" max="2" width="8.421875" style="0" bestFit="1" customWidth="1"/>
    <col min="3" max="3" width="17.8515625" style="0" bestFit="1" customWidth="1"/>
    <col min="5" max="5" width="17.140625" style="0" bestFit="1" customWidth="1"/>
    <col min="6" max="6" width="13.421875" style="0" bestFit="1" customWidth="1"/>
    <col min="7" max="7" width="23.140625" style="0" bestFit="1" customWidth="1"/>
  </cols>
  <sheetData>
    <row r="1" spans="1:3" ht="43.5" customHeight="1" thickBot="1">
      <c r="A1" s="100" t="s">
        <v>131</v>
      </c>
      <c r="B1" s="112"/>
      <c r="C1" s="112"/>
    </row>
    <row r="2" spans="1:6" ht="17.25" thickBot="1" thickTop="1">
      <c r="A2" s="20" t="s">
        <v>38</v>
      </c>
      <c r="B2" s="19">
        <v>1398</v>
      </c>
      <c r="C2" s="19">
        <v>1399</v>
      </c>
      <c r="F2" s="32"/>
    </row>
    <row r="3" spans="1:7" ht="17.25" thickBot="1" thickTop="1">
      <c r="A3" s="2" t="s">
        <v>132</v>
      </c>
      <c r="B3" s="59">
        <v>2407807.333</v>
      </c>
      <c r="C3" s="59">
        <v>4405073.43324441</v>
      </c>
      <c r="E3" s="32"/>
      <c r="G3" s="32"/>
    </row>
    <row r="4" spans="1:5" ht="16.5" thickBot="1">
      <c r="A4" s="2" t="s">
        <v>51</v>
      </c>
      <c r="B4" s="59">
        <v>1789544.884</v>
      </c>
      <c r="C4" s="59">
        <v>3364128.37998863</v>
      </c>
      <c r="E4" s="33"/>
    </row>
    <row r="5" spans="1:3" ht="16.5" thickBot="1">
      <c r="A5" s="2" t="s">
        <v>52</v>
      </c>
      <c r="B5" s="59">
        <v>296169</v>
      </c>
      <c r="C5" s="59">
        <v>405008.7287927319</v>
      </c>
    </row>
    <row r="6" spans="1:5" ht="16.5" thickBot="1">
      <c r="A6" s="2" t="s">
        <v>53</v>
      </c>
      <c r="B6" s="59">
        <v>107007</v>
      </c>
      <c r="C6" s="59">
        <v>155716.86210352214</v>
      </c>
      <c r="E6" s="33"/>
    </row>
    <row r="7" spans="1:3" ht="16.5" thickBot="1">
      <c r="A7" s="2" t="s">
        <v>54</v>
      </c>
      <c r="B7" s="59">
        <v>94497</v>
      </c>
      <c r="C7" s="59">
        <v>157066.31656146</v>
      </c>
    </row>
    <row r="8" spans="1:3" ht="16.5" thickTop="1">
      <c r="A8" s="111" t="s">
        <v>130</v>
      </c>
      <c r="B8" s="111"/>
      <c r="C8" s="111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C13" sqref="C13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113" t="s">
        <v>133</v>
      </c>
      <c r="B1" s="113"/>
      <c r="C1" s="113"/>
    </row>
    <row r="2" spans="1:3" ht="17.25" thickBot="1" thickTop="1">
      <c r="A2" s="18" t="s">
        <v>0</v>
      </c>
      <c r="B2" s="19">
        <v>1398</v>
      </c>
      <c r="C2" s="19">
        <v>1399</v>
      </c>
    </row>
    <row r="3" spans="1:3" ht="17.25" thickBot="1" thickTop="1">
      <c r="A3" s="2" t="s">
        <v>5</v>
      </c>
      <c r="B3" s="58">
        <v>1433</v>
      </c>
      <c r="C3" s="67">
        <v>1409</v>
      </c>
    </row>
    <row r="4" spans="1:3" ht="16.5" thickBot="1">
      <c r="A4" s="3" t="s">
        <v>6</v>
      </c>
      <c r="B4" s="68">
        <v>4</v>
      </c>
      <c r="C4" s="69">
        <v>4</v>
      </c>
    </row>
    <row r="5" spans="1:3" ht="16.5" thickTop="1">
      <c r="A5" s="114" t="s">
        <v>134</v>
      </c>
      <c r="B5" s="114"/>
      <c r="C5" s="114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A10" sqref="A10:C10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1.8515625" style="0" bestFit="1" customWidth="1"/>
  </cols>
  <sheetData>
    <row r="1" spans="1:3" ht="16.5" thickBot="1">
      <c r="A1" s="101" t="s">
        <v>135</v>
      </c>
      <c r="B1" s="101"/>
      <c r="C1" s="101"/>
    </row>
    <row r="2" spans="1:3" ht="17.25" thickBot="1" thickTop="1">
      <c r="A2" s="70" t="s">
        <v>0</v>
      </c>
      <c r="B2" s="61">
        <v>1398</v>
      </c>
      <c r="C2" s="61">
        <v>1399</v>
      </c>
    </row>
    <row r="3" spans="1:3" ht="17.25" thickBot="1" thickTop="1">
      <c r="A3" s="5" t="s">
        <v>7</v>
      </c>
      <c r="B3" s="15">
        <v>101</v>
      </c>
      <c r="C3" s="15">
        <v>101</v>
      </c>
    </row>
    <row r="4" spans="1:3" ht="16.5" thickBot="1">
      <c r="A4" s="5" t="s">
        <v>8</v>
      </c>
      <c r="B4" s="15">
        <v>4946</v>
      </c>
      <c r="C4" s="15">
        <v>4863</v>
      </c>
    </row>
    <row r="5" spans="1:3" ht="15" customHeight="1" thickBot="1">
      <c r="A5" s="4" t="s">
        <v>9</v>
      </c>
      <c r="B5" s="15">
        <v>6678</v>
      </c>
      <c r="C5" s="15">
        <v>7040</v>
      </c>
    </row>
    <row r="6" spans="1:3" ht="16.5" thickBot="1">
      <c r="A6" s="5" t="s">
        <v>10</v>
      </c>
      <c r="B6" s="15">
        <v>1433</v>
      </c>
      <c r="C6" s="15">
        <v>1409</v>
      </c>
    </row>
    <row r="7" spans="1:3" ht="16.5" thickBot="1">
      <c r="A7" s="5" t="s">
        <v>37</v>
      </c>
      <c r="B7" s="15">
        <v>31361817</v>
      </c>
      <c r="C7" s="15">
        <v>33760978</v>
      </c>
    </row>
    <row r="8" spans="1:3" ht="16.5" thickBot="1">
      <c r="A8" s="6" t="s">
        <v>11</v>
      </c>
      <c r="B8" s="71">
        <v>943857</v>
      </c>
      <c r="C8" s="71">
        <v>934803</v>
      </c>
    </row>
    <row r="9" spans="1:3" ht="17.25" thickBot="1" thickTop="1">
      <c r="A9" s="102" t="s">
        <v>134</v>
      </c>
      <c r="B9" s="102"/>
      <c r="C9" s="102"/>
    </row>
    <row r="10" spans="1:3" ht="16.5" thickTop="1">
      <c r="A10" s="115" t="s">
        <v>136</v>
      </c>
      <c r="B10" s="115"/>
      <c r="C10" s="115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4">
      <selection activeCell="I11" sqref="I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4" width="3.7109375" style="0" bestFit="1" customWidth="1"/>
    <col min="5" max="5" width="4.00390625" style="0" bestFit="1" customWidth="1"/>
    <col min="6" max="6" width="3.7109375" style="0" bestFit="1" customWidth="1"/>
    <col min="7" max="7" width="5.8515625" style="0" bestFit="1" customWidth="1"/>
    <col min="8" max="8" width="4.00390625" style="0" bestFit="1" customWidth="1"/>
    <col min="9" max="9" width="4.28125" style="0" bestFit="1" customWidth="1"/>
    <col min="10" max="10" width="3.7109375" style="0" bestFit="1" customWidth="1"/>
    <col min="11" max="12" width="5.140625" style="0" bestFit="1" customWidth="1"/>
    <col min="13" max="13" width="5.7109375" style="0" bestFit="1" customWidth="1"/>
    <col min="14" max="14" width="4.57421875" style="0" bestFit="1" customWidth="1"/>
    <col min="15" max="16" width="3.7109375" style="0" bestFit="1" customWidth="1"/>
    <col min="17" max="17" width="6.140625" style="0" bestFit="1" customWidth="1"/>
    <col min="18" max="18" width="5.421875" style="0" bestFit="1" customWidth="1"/>
    <col min="19" max="19" width="6.421875" style="0" bestFit="1" customWidth="1"/>
  </cols>
  <sheetData>
    <row r="1" spans="1:19" ht="18.75" thickBot="1">
      <c r="A1" s="113" t="s">
        <v>99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ht="40.5" customHeight="1" thickBot="1" thickTop="1">
      <c r="A2" s="126" t="s">
        <v>12</v>
      </c>
      <c r="B2" s="90" t="s">
        <v>13</v>
      </c>
      <c r="C2" s="121" t="s">
        <v>14</v>
      </c>
      <c r="D2" s="122"/>
      <c r="E2" s="121" t="s">
        <v>15</v>
      </c>
      <c r="F2" s="122"/>
      <c r="G2" s="121" t="s">
        <v>16</v>
      </c>
      <c r="H2" s="122"/>
      <c r="I2" s="121" t="s">
        <v>17</v>
      </c>
      <c r="J2" s="122"/>
      <c r="K2" s="121" t="s">
        <v>18</v>
      </c>
      <c r="L2" s="122"/>
      <c r="M2" s="121" t="s">
        <v>19</v>
      </c>
      <c r="N2" s="122"/>
      <c r="O2" s="121" t="s">
        <v>20</v>
      </c>
      <c r="P2" s="122"/>
      <c r="Q2" s="121" t="s">
        <v>21</v>
      </c>
      <c r="R2" s="122"/>
      <c r="S2" s="123" t="s">
        <v>22</v>
      </c>
    </row>
    <row r="3" spans="1:19" ht="36" customHeight="1" thickBot="1">
      <c r="A3" s="127"/>
      <c r="B3" s="91" t="s">
        <v>23</v>
      </c>
      <c r="C3" s="92" t="s">
        <v>24</v>
      </c>
      <c r="D3" s="93" t="s">
        <v>25</v>
      </c>
      <c r="E3" s="92" t="s">
        <v>24</v>
      </c>
      <c r="F3" s="93" t="s">
        <v>25</v>
      </c>
      <c r="G3" s="92" t="s">
        <v>24</v>
      </c>
      <c r="H3" s="93" t="s">
        <v>25</v>
      </c>
      <c r="I3" s="92" t="s">
        <v>24</v>
      </c>
      <c r="J3" s="93" t="s">
        <v>25</v>
      </c>
      <c r="K3" s="92" t="s">
        <v>24</v>
      </c>
      <c r="L3" s="93" t="s">
        <v>25</v>
      </c>
      <c r="M3" s="92" t="s">
        <v>24</v>
      </c>
      <c r="N3" s="93" t="s">
        <v>25</v>
      </c>
      <c r="O3" s="92" t="s">
        <v>24</v>
      </c>
      <c r="P3" s="93" t="s">
        <v>25</v>
      </c>
      <c r="Q3" s="92" t="s">
        <v>24</v>
      </c>
      <c r="R3" s="93" t="s">
        <v>25</v>
      </c>
      <c r="S3" s="124"/>
    </row>
    <row r="4" spans="1:19" ht="17.25" thickBot="1" thickTop="1">
      <c r="A4" s="128" t="s">
        <v>26</v>
      </c>
      <c r="B4" s="129"/>
      <c r="C4" s="72">
        <v>1</v>
      </c>
      <c r="D4" s="72">
        <v>0</v>
      </c>
      <c r="E4" s="72">
        <v>0</v>
      </c>
      <c r="F4" s="72">
        <v>0</v>
      </c>
      <c r="G4" s="72">
        <v>470</v>
      </c>
      <c r="H4" s="72">
        <v>1</v>
      </c>
      <c r="I4" s="72">
        <v>1</v>
      </c>
      <c r="J4" s="72">
        <v>0</v>
      </c>
      <c r="K4" s="72">
        <v>1145</v>
      </c>
      <c r="L4" s="72">
        <v>374</v>
      </c>
      <c r="M4" s="72">
        <v>52</v>
      </c>
      <c r="N4" s="72">
        <v>36</v>
      </c>
      <c r="O4" s="72">
        <v>15</v>
      </c>
      <c r="P4" s="73">
        <v>7</v>
      </c>
      <c r="Q4" s="79">
        <v>1684</v>
      </c>
      <c r="R4" s="80">
        <v>418</v>
      </c>
      <c r="S4" s="81">
        <v>2102</v>
      </c>
    </row>
    <row r="5" spans="1:19" ht="16.5" thickBot="1">
      <c r="A5" s="117" t="s">
        <v>27</v>
      </c>
      <c r="B5" s="118"/>
      <c r="C5" s="72">
        <v>0</v>
      </c>
      <c r="D5" s="72">
        <v>0</v>
      </c>
      <c r="E5" s="72">
        <v>0</v>
      </c>
      <c r="F5" s="72">
        <v>0</v>
      </c>
      <c r="G5" s="72">
        <v>10</v>
      </c>
      <c r="H5" s="72">
        <v>0</v>
      </c>
      <c r="I5" s="72">
        <v>2</v>
      </c>
      <c r="J5" s="72">
        <v>0</v>
      </c>
      <c r="K5" s="72">
        <v>335</v>
      </c>
      <c r="L5" s="72">
        <v>141</v>
      </c>
      <c r="M5" s="72">
        <v>43</v>
      </c>
      <c r="N5" s="72">
        <v>31</v>
      </c>
      <c r="O5" s="72">
        <v>9</v>
      </c>
      <c r="P5" s="73">
        <v>2</v>
      </c>
      <c r="Q5" s="82">
        <v>399</v>
      </c>
      <c r="R5" s="83">
        <v>174</v>
      </c>
      <c r="S5" s="81">
        <v>573</v>
      </c>
    </row>
    <row r="6" spans="1:19" ht="16.5" thickBot="1">
      <c r="A6" s="117" t="s">
        <v>28</v>
      </c>
      <c r="B6" s="118"/>
      <c r="C6" s="72">
        <v>0</v>
      </c>
      <c r="D6" s="72">
        <v>0</v>
      </c>
      <c r="E6" s="72">
        <v>0</v>
      </c>
      <c r="F6" s="72">
        <v>0</v>
      </c>
      <c r="G6" s="72">
        <v>63</v>
      </c>
      <c r="H6" s="72">
        <v>29</v>
      </c>
      <c r="I6" s="72">
        <v>17</v>
      </c>
      <c r="J6" s="72">
        <v>31</v>
      </c>
      <c r="K6" s="72">
        <v>414</v>
      </c>
      <c r="L6" s="72">
        <v>425</v>
      </c>
      <c r="M6" s="72">
        <v>344</v>
      </c>
      <c r="N6" s="72">
        <v>333</v>
      </c>
      <c r="O6" s="72">
        <v>3</v>
      </c>
      <c r="P6" s="73">
        <v>4</v>
      </c>
      <c r="Q6" s="82">
        <v>841</v>
      </c>
      <c r="R6" s="83">
        <v>822</v>
      </c>
      <c r="S6" s="81">
        <v>1663</v>
      </c>
    </row>
    <row r="7" spans="1:19" ht="16.5" thickBot="1">
      <c r="A7" s="117" t="s">
        <v>29</v>
      </c>
      <c r="B7" s="118"/>
      <c r="C7" s="74">
        <v>0</v>
      </c>
      <c r="D7" s="72">
        <v>0</v>
      </c>
      <c r="E7" s="74">
        <v>32</v>
      </c>
      <c r="F7" s="72">
        <v>0</v>
      </c>
      <c r="G7" s="74">
        <v>671</v>
      </c>
      <c r="H7" s="74">
        <v>60</v>
      </c>
      <c r="I7" s="74">
        <v>224</v>
      </c>
      <c r="J7" s="74">
        <v>38</v>
      </c>
      <c r="K7" s="74">
        <v>2031</v>
      </c>
      <c r="L7" s="74">
        <v>553</v>
      </c>
      <c r="M7" s="74">
        <v>1391</v>
      </c>
      <c r="N7" s="74">
        <v>421</v>
      </c>
      <c r="O7" s="74">
        <v>7</v>
      </c>
      <c r="P7" s="75">
        <v>4</v>
      </c>
      <c r="Q7" s="82">
        <v>4356</v>
      </c>
      <c r="R7" s="83">
        <v>1076</v>
      </c>
      <c r="S7" s="81">
        <v>5432</v>
      </c>
    </row>
    <row r="8" spans="1:19" ht="16.5" thickBot="1">
      <c r="A8" s="117" t="s">
        <v>30</v>
      </c>
      <c r="B8" s="118"/>
      <c r="C8" s="74">
        <v>0</v>
      </c>
      <c r="D8" s="72">
        <v>0</v>
      </c>
      <c r="E8" s="74">
        <v>80</v>
      </c>
      <c r="F8" s="72">
        <v>0</v>
      </c>
      <c r="G8" s="74">
        <v>1541</v>
      </c>
      <c r="H8" s="74">
        <v>47</v>
      </c>
      <c r="I8" s="74">
        <v>376</v>
      </c>
      <c r="J8" s="74">
        <v>17</v>
      </c>
      <c r="K8" s="74">
        <v>1742</v>
      </c>
      <c r="L8" s="74">
        <v>184</v>
      </c>
      <c r="M8" s="74">
        <v>852</v>
      </c>
      <c r="N8" s="74">
        <v>78</v>
      </c>
      <c r="O8" s="74">
        <v>7</v>
      </c>
      <c r="P8" s="75">
        <v>1</v>
      </c>
      <c r="Q8" s="82">
        <v>4598</v>
      </c>
      <c r="R8" s="83">
        <v>327</v>
      </c>
      <c r="S8" s="81">
        <v>4925</v>
      </c>
    </row>
    <row r="9" spans="1:19" ht="16.5" thickBot="1">
      <c r="A9" s="117" t="s">
        <v>31</v>
      </c>
      <c r="B9" s="118"/>
      <c r="C9" s="74">
        <v>0</v>
      </c>
      <c r="D9" s="72">
        <v>0</v>
      </c>
      <c r="E9" s="74">
        <v>100</v>
      </c>
      <c r="F9" s="72">
        <v>0</v>
      </c>
      <c r="G9" s="74">
        <v>1715</v>
      </c>
      <c r="H9" s="74">
        <v>38</v>
      </c>
      <c r="I9" s="74">
        <v>362</v>
      </c>
      <c r="J9" s="74">
        <v>7</v>
      </c>
      <c r="K9" s="74">
        <v>1373</v>
      </c>
      <c r="L9" s="74">
        <v>77</v>
      </c>
      <c r="M9" s="74">
        <v>494</v>
      </c>
      <c r="N9" s="74">
        <v>30</v>
      </c>
      <c r="O9" s="74">
        <v>2</v>
      </c>
      <c r="P9" s="75">
        <v>0</v>
      </c>
      <c r="Q9" s="82">
        <v>4046</v>
      </c>
      <c r="R9" s="83">
        <v>152</v>
      </c>
      <c r="S9" s="81">
        <v>4198</v>
      </c>
    </row>
    <row r="10" spans="1:19" ht="16.5" thickBot="1">
      <c r="A10" s="117" t="s">
        <v>50</v>
      </c>
      <c r="B10" s="118"/>
      <c r="C10" s="76">
        <v>0</v>
      </c>
      <c r="D10" s="77">
        <v>0</v>
      </c>
      <c r="E10" s="76">
        <v>0</v>
      </c>
      <c r="F10" s="77">
        <v>0</v>
      </c>
      <c r="G10" s="76">
        <v>64</v>
      </c>
      <c r="H10" s="76">
        <v>5</v>
      </c>
      <c r="I10" s="76">
        <v>10</v>
      </c>
      <c r="J10" s="76">
        <v>1</v>
      </c>
      <c r="K10" s="76">
        <v>80</v>
      </c>
      <c r="L10" s="76">
        <v>15</v>
      </c>
      <c r="M10" s="76">
        <v>68</v>
      </c>
      <c r="N10" s="76">
        <v>5</v>
      </c>
      <c r="O10" s="76">
        <v>2</v>
      </c>
      <c r="P10" s="78">
        <v>0</v>
      </c>
      <c r="Q10" s="84">
        <v>224</v>
      </c>
      <c r="R10" s="85">
        <v>26</v>
      </c>
      <c r="S10" s="35">
        <v>250</v>
      </c>
    </row>
    <row r="11" spans="1:19" ht="21" customHeight="1" thickBot="1">
      <c r="A11" s="119" t="s">
        <v>21</v>
      </c>
      <c r="B11" s="120"/>
      <c r="C11" s="86">
        <v>1</v>
      </c>
      <c r="D11" s="87">
        <v>0</v>
      </c>
      <c r="E11" s="86">
        <v>212</v>
      </c>
      <c r="F11" s="87">
        <v>0</v>
      </c>
      <c r="G11" s="86">
        <v>4534</v>
      </c>
      <c r="H11" s="87">
        <v>180</v>
      </c>
      <c r="I11" s="86">
        <v>992</v>
      </c>
      <c r="J11" s="87">
        <v>94</v>
      </c>
      <c r="K11" s="86">
        <v>7120</v>
      </c>
      <c r="L11" s="87">
        <v>1769</v>
      </c>
      <c r="M11" s="86">
        <v>3244</v>
      </c>
      <c r="N11" s="87">
        <v>934</v>
      </c>
      <c r="O11" s="86">
        <v>45</v>
      </c>
      <c r="P11" s="87">
        <v>18</v>
      </c>
      <c r="Q11" s="86">
        <v>16148</v>
      </c>
      <c r="R11" s="88">
        <v>2995</v>
      </c>
      <c r="S11" s="89">
        <v>19143</v>
      </c>
    </row>
    <row r="12" spans="1:19" ht="17.25" thickBot="1" thickTop="1">
      <c r="A12" s="111" t="s">
        <v>137</v>
      </c>
      <c r="B12" s="111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</row>
    <row r="13" spans="1:19" ht="16.5" thickTop="1">
      <c r="A13" s="116" t="s">
        <v>138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</row>
  </sheetData>
  <sheetProtection/>
  <mergeCells count="21">
    <mergeCell ref="A8:B8"/>
    <mergeCell ref="A12:S12"/>
    <mergeCell ref="A2:A3"/>
    <mergeCell ref="A7:B7"/>
    <mergeCell ref="E2:F2"/>
    <mergeCell ref="M2:N2"/>
    <mergeCell ref="I2:J2"/>
    <mergeCell ref="O2:P2"/>
    <mergeCell ref="G2:H2"/>
    <mergeCell ref="A6:B6"/>
    <mergeCell ref="A4:B4"/>
    <mergeCell ref="A13:S13"/>
    <mergeCell ref="A10:B10"/>
    <mergeCell ref="A11:B11"/>
    <mergeCell ref="C2:D2"/>
    <mergeCell ref="A9:B9"/>
    <mergeCell ref="A1:S1"/>
    <mergeCell ref="S2:S3"/>
    <mergeCell ref="Q2:R2"/>
    <mergeCell ref="A5:B5"/>
    <mergeCell ref="K2:L2"/>
  </mergeCells>
  <printOptions/>
  <pageMargins left="0.75" right="0.75" top="1" bottom="1" header="0.5" footer="0.5"/>
  <pageSetup horizontalDpi="300" verticalDpi="3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rightToLeft="1" tabSelected="1" view="pageBreakPreview" zoomScaleSheetLayoutView="100" zoomScalePageLayoutView="0" workbookViewId="0" topLeftCell="A13">
      <selection activeCell="C26" sqref="C26"/>
    </sheetView>
  </sheetViews>
  <sheetFormatPr defaultColWidth="9.140625" defaultRowHeight="12.75"/>
  <cols>
    <col min="1" max="1" width="50.7109375" style="13" customWidth="1"/>
    <col min="2" max="3" width="15.00390625" style="13" bestFit="1" customWidth="1"/>
    <col min="4" max="16384" width="9.140625" style="13" customWidth="1"/>
  </cols>
  <sheetData>
    <row r="1" spans="1:3" ht="44.25" customHeight="1" thickBot="1">
      <c r="A1" s="130" t="s">
        <v>139</v>
      </c>
      <c r="B1" s="131"/>
      <c r="C1" s="131"/>
    </row>
    <row r="2" spans="1:3" ht="17.25" thickBot="1" thickTop="1">
      <c r="A2" s="16" t="s">
        <v>0</v>
      </c>
      <c r="B2" s="94">
        <v>1398</v>
      </c>
      <c r="C2" s="94">
        <v>1399</v>
      </c>
    </row>
    <row r="3" spans="1:3" ht="19.5" thickTop="1">
      <c r="A3" s="95" t="s">
        <v>39</v>
      </c>
      <c r="B3" s="96">
        <v>250759.903</v>
      </c>
      <c r="C3" s="96">
        <v>425784.069</v>
      </c>
    </row>
    <row r="4" spans="1:8" ht="19.5" thickBot="1">
      <c r="A4" s="8" t="s">
        <v>40</v>
      </c>
      <c r="B4" s="97">
        <v>-154963.273</v>
      </c>
      <c r="C4" s="98">
        <v>-216735.346</v>
      </c>
      <c r="H4" s="34"/>
    </row>
    <row r="5" spans="1:9" ht="18.75">
      <c r="A5" s="8" t="s">
        <v>41</v>
      </c>
      <c r="B5" s="96">
        <v>95796.63</v>
      </c>
      <c r="C5" s="96">
        <v>209048.72300000003</v>
      </c>
      <c r="I5" s="34"/>
    </row>
    <row r="6" spans="1:3" ht="18.75">
      <c r="A6" s="8"/>
      <c r="B6" s="96"/>
      <c r="C6" s="96"/>
    </row>
    <row r="7" spans="1:3" ht="18.75">
      <c r="A7" s="10" t="s">
        <v>32</v>
      </c>
      <c r="B7" s="96">
        <v>19005.7</v>
      </c>
      <c r="C7" s="96">
        <v>29194.491</v>
      </c>
    </row>
    <row r="8" spans="1:3" ht="19.5" customHeight="1" thickBot="1">
      <c r="A8" s="8" t="s">
        <v>35</v>
      </c>
      <c r="B8" s="97">
        <v>-13813.278</v>
      </c>
      <c r="C8" s="98">
        <v>-16479.242</v>
      </c>
    </row>
    <row r="9" spans="1:3" ht="18.75">
      <c r="A9" s="8" t="s">
        <v>42</v>
      </c>
      <c r="B9" s="96">
        <v>5192.4220000000005</v>
      </c>
      <c r="C9" s="96">
        <v>12715.249000000003</v>
      </c>
    </row>
    <row r="10" spans="1:3" ht="18.75">
      <c r="A10" s="8"/>
      <c r="B10" s="96"/>
      <c r="C10" s="96"/>
    </row>
    <row r="11" spans="1:3" ht="18.75">
      <c r="A11" s="10" t="s">
        <v>144</v>
      </c>
      <c r="B11" s="96">
        <v>3341.364</v>
      </c>
      <c r="C11" s="96">
        <v>21645.671</v>
      </c>
    </row>
    <row r="12" spans="1:3" ht="18.75">
      <c r="A12" s="10" t="s">
        <v>43</v>
      </c>
      <c r="B12" s="96">
        <v>106759.688</v>
      </c>
      <c r="C12" s="96">
        <v>389398.998</v>
      </c>
    </row>
    <row r="13" spans="1:3" ht="19.5" thickBot="1">
      <c r="A13" s="8" t="s">
        <v>44</v>
      </c>
      <c r="B13" s="97">
        <v>3300.248</v>
      </c>
      <c r="C13" s="98">
        <v>3313.319</v>
      </c>
    </row>
    <row r="14" spans="1:3" ht="18.75">
      <c r="A14" s="8" t="s">
        <v>45</v>
      </c>
      <c r="B14" s="96">
        <v>214390.35199999998</v>
      </c>
      <c r="C14" s="96">
        <v>636121.9600000001</v>
      </c>
    </row>
    <row r="15" spans="1:3" ht="18.75">
      <c r="A15" s="8"/>
      <c r="B15" s="96"/>
      <c r="C15" s="96"/>
    </row>
    <row r="16" spans="1:3" ht="18.75">
      <c r="A16" s="8" t="s">
        <v>33</v>
      </c>
      <c r="B16" s="96">
        <v>20927.692</v>
      </c>
      <c r="C16" s="96">
        <v>12923.922</v>
      </c>
    </row>
    <row r="17" spans="1:3" ht="18.75">
      <c r="A17" s="8" t="s">
        <v>46</v>
      </c>
      <c r="B17" s="96"/>
      <c r="C17" s="96"/>
    </row>
    <row r="18" spans="1:3" ht="18.75">
      <c r="A18" s="24" t="s">
        <v>143</v>
      </c>
      <c r="B18" s="96">
        <v>-46596.252</v>
      </c>
      <c r="C18" s="96">
        <v>-83130.745</v>
      </c>
    </row>
    <row r="19" spans="1:3" ht="18.75">
      <c r="A19" s="24" t="s">
        <v>142</v>
      </c>
      <c r="B19" s="96">
        <v>-41516.696</v>
      </c>
      <c r="C19" s="96">
        <v>-58469.297</v>
      </c>
    </row>
    <row r="20" spans="1:3" ht="18.75">
      <c r="A20" s="8" t="s">
        <v>34</v>
      </c>
      <c r="B20" s="96">
        <v>-69931.978</v>
      </c>
      <c r="C20" s="96">
        <v>-208506.313</v>
      </c>
    </row>
    <row r="21" spans="1:3" ht="18.75">
      <c r="A21" s="10" t="s">
        <v>141</v>
      </c>
      <c r="B21" s="96">
        <v>-5688.075</v>
      </c>
      <c r="C21" s="96">
        <v>-19441.184</v>
      </c>
    </row>
    <row r="22" spans="1:3" ht="18.75">
      <c r="A22" s="10" t="s">
        <v>47</v>
      </c>
      <c r="B22" s="96">
        <v>-2742.677</v>
      </c>
      <c r="C22" s="96">
        <v>-2533.313</v>
      </c>
    </row>
    <row r="23" spans="1:3" ht="19.5" thickBot="1">
      <c r="A23" s="10" t="s">
        <v>140</v>
      </c>
      <c r="B23" s="97"/>
      <c r="C23" s="98"/>
    </row>
    <row r="24" spans="1:3" ht="18.75">
      <c r="A24" s="8" t="s">
        <v>48</v>
      </c>
      <c r="B24" s="96">
        <v>68842.366</v>
      </c>
      <c r="C24" s="96">
        <v>276965.0300000001</v>
      </c>
    </row>
    <row r="25" spans="1:3" ht="19.5" thickBot="1">
      <c r="A25" s="8" t="s">
        <v>49</v>
      </c>
      <c r="B25" s="97">
        <v>-43732.016</v>
      </c>
      <c r="C25" s="98">
        <v>-140354.546</v>
      </c>
    </row>
    <row r="26" spans="1:3" ht="19.5" thickBot="1">
      <c r="A26" s="8" t="s">
        <v>36</v>
      </c>
      <c r="B26" s="99">
        <v>25110.34999999999</v>
      </c>
      <c r="C26" s="99">
        <v>136610.48400000008</v>
      </c>
    </row>
    <row r="27" spans="1:3" ht="20.25" thickBot="1" thickTop="1">
      <c r="A27" s="132" t="s">
        <v>137</v>
      </c>
      <c r="B27" s="133"/>
      <c r="C27" s="133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maryam ebrahimi</cp:lastModifiedBy>
  <cp:lastPrinted>2017-07-24T08:11:40Z</cp:lastPrinted>
  <dcterms:created xsi:type="dcterms:W3CDTF">2010-08-18T05:06:50Z</dcterms:created>
  <dcterms:modified xsi:type="dcterms:W3CDTF">2021-08-24T04:01:06Z</dcterms:modified>
  <cp:category/>
  <cp:version/>
  <cp:contentType/>
  <cp:contentStatus/>
</cp:coreProperties>
</file>