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7680" windowHeight="819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/>
  <calcPr fullCalcOnLoad="1"/>
</workbook>
</file>

<file path=xl/sharedStrings.xml><?xml version="1.0" encoding="utf-8"?>
<sst xmlns="http://schemas.openxmlformats.org/spreadsheetml/2006/main" count="169" uniqueCount="145">
  <si>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</si>
  <si>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</si>
  <si>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</si>
  <si>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</si>
  <si>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</si>
  <si>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</si>
  <si>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</si>
  <si>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</si>
  <si>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</si>
  <si>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</si>
  <si>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</si>
  <si>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</si>
  <si>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</si>
  <si>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</si>
  <si>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</si>
  <si>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</si>
  <si>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</si>
  <si>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</si>
  <si>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</si>
  <si>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</si>
  <si>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</si>
  <si>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</si>
  <si>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</si>
  <si>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</si>
  <si>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</si>
  <si>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</si>
  <si>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</si>
  <si>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</si>
  <si>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</si>
  <si>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</si>
  <si>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</si>
  <si>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</si>
  <si>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</si>
  <si>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</si>
  <si>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</si>
  <si>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</si>
  <si>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</si>
  <si>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</si>
  <si>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</si>
  <si>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</si>
  <si>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</si>
  <si>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</si>
  <si>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</si>
  <si>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</si>
  <si>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</si>
  <si>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</si>
  <si>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</si>
  <si>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</si>
  <si>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</si>
  <si>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</si>
  <si>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</si>
  <si>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</si>
  <si>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</si>
  <si>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</si>
  <si>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</si>
  <si>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</si>
  <si>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</si>
  <si>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</si>
  <si>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</si>
  <si>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</si>
  <si>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</si>
  <si>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</si>
  <si>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</si>
  <si>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</si>
  <si>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</si>
  <si>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</si>
  <si>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</si>
  <si>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</si>
  <si>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</si>
  <si>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</si>
  <si>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</si>
  <si>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</si>
  <si>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</si>
  <si>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</si>
  <si>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</si>
  <si>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</si>
  <si>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</si>
  <si>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</si>
  <si>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</si>
  <si>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</si>
  <si>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</si>
  <si>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</si>
  <si>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</si>
  <si>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</si>
  <si>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</si>
  <si>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</si>
  <si>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</si>
  <si>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</si>
  <si>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</si>
  <si>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</si>
  <si>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</si>
  <si>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</si>
  <si>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</si>
  <si>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</si>
  <si>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</si>
  <si>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</si>
  <si>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>بدهی‌ها</t>
  </si>
  <si>
    <t>بدهی به بانک‌ها و سایر مؤسسات اعتباری</t>
  </si>
  <si>
    <t>ذخایر و سایر بدهی‌ها</t>
  </si>
  <si>
    <t>جمع بدهی‌ها</t>
  </si>
  <si>
    <t>حقوق صاحبان سپرده‌های سرمایه‌گذاری</t>
  </si>
  <si>
    <t>سپردهای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</si>
  <si>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</si>
  <si>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</si>
  <si>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</si>
  <si>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مازاد تجدید ارزیابی دارایی‌ها</t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</si>
  <si>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</si>
  <si>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</si>
  <si>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</si>
  <si>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>مشکوک‌الوصول</t>
  </si>
  <si>
    <t>تسهیلات اعطایی به بانک‌ها</t>
  </si>
  <si>
    <t>تعهدات بابت ضمانت نامه‌ها و اعتبار اسنادی</t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</si>
  <si>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</si>
  <si>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</si>
  <si>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</si>
  <si>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</si>
  <si>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t xml:space="preserve"> * به غیر از کارت‌های هدیه، خرید و بن کارت </t>
  </si>
  <si>
    <t>درآمدهاي تسهیلات اعطایی و سپرده‌گذاری</t>
  </si>
  <si>
    <t>هزینه سود سپرده‌ها</t>
  </si>
  <si>
    <t>خالص درآمد تسهیلات و سپرده‌گذاری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</si>
  <si>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</si>
  <si>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</si>
  <si>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</si>
  <si>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</si>
  <si>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هزینه‌های مالی</t>
  </si>
  <si>
    <t>سایر هزینه‌ها</t>
  </si>
  <si>
    <r>
      <t>جدول 8: تعداد نيروي انساني به تفكيك جنسيت سنوات خدمت و تحصيلات پايان سال 1400</t>
    </r>
    <r>
      <rPr>
        <sz val="11"/>
        <rFont val="B Nazanin"/>
        <family val="0"/>
      </rPr>
      <t>*</t>
    </r>
  </si>
  <si>
    <t>سایر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</si>
  <si>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پاسارگاد
        (ارقام به ميليارد ريال)
</t>
    </r>
  </si>
  <si>
    <t>مأخذ: تمام آمارهاي اين گزارش براساس اطلاعات ارسالي از جانب بانك پاسارگاد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</si>
  <si>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پاسارگاد
      (ارقام به ميليارد ريال)
</t>
    </r>
  </si>
  <si>
    <t>سایر اندوخته‌ها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</si>
  <si>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</si>
  <si>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تعهدات بابت ضمانت‌نامه‌ها و اعتبار اسنادی</t>
  </si>
  <si>
    <t>سرمایه‌گذاری‌ها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</si>
  <si>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پاسارگاد
      (ارقام به ميليارد ريال)
</t>
    </r>
  </si>
  <si>
    <t xml:space="preserve"> مأخذ: تمام آمارهاي اين گزارش بر اساس اطلاعات ارسالي از جانب بانك پاسارگاد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</si>
  <si>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پاسارگاد
                (ارقام به ميلیارد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</si>
  <si>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پاسارگاد</t>
    </r>
  </si>
  <si>
    <t xml:space="preserve">  مأخذ: تمام آمارهاي اين گزارش براساس اطلاعات ارسالي از جانب بانك پاسارگاد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</si>
  <si>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پاسارگاد از فناوري بانكداري الكترونيك</t>
    </r>
  </si>
  <si>
    <t>مأخذ: تمام آمارهاي اين گزارش بر اساس اطلاعات ارسالي از جانب بانك پاسارگاد است.</t>
  </si>
  <si>
    <t>* سابقه کار در محل بانک پاسارگاد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</si>
  <si>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پاسارگاد
 (ارقام به ميليارد ريال)
</t>
    </r>
  </si>
  <si>
    <t>خالص سود (زیان) سرمایه‌گذاری‌ها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</si>
</sst>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 ;_ * #,##0\-_ ;_ * &quot;-&quot;_-_ ;_ @_ "/>
    <numFmt numFmtId="170" formatCode="_ * #,##0.00_-&quot;ريال&quot;_ ;_ * #,##0.00\-&quot;ريال&quot;_ ;_ * &quot;-&quot;??_-&quot;ريال&quot;_ ;_ @_ "/>
    <numFmt numFmtId="171" formatCode="_ * #,##0.00_-_ ;_ * #,##0.00\-_ ;_ * &quot;-&quot;??_-_ ;_ @_ "/>
    <numFmt numFmtId="172" formatCode="&quot;ريال&quot;\ #,##0_-;&quot;ريال&quot;\ #,##0\-"/>
    <numFmt numFmtId="173" formatCode="&quot;ريال&quot;\ #,##0_-;[Red]&quot;ريال&quot;\ #,##0\-"/>
    <numFmt numFmtId="174" formatCode="&quot;ريال&quot;\ #,##0.00_-;&quot;ريال&quot;\ #,##0.00\-"/>
    <numFmt numFmtId="175" formatCode="&quot;ريال&quot;\ #,##0.00_-;[Red]&quot;ريال&quot;\ #,##0.00\-"/>
    <numFmt numFmtId="176" formatCode="_-&quot;ريال&quot;\ * #,##0_-;_-&quot;ريال&quot;\ * #,##0\-;_-&quot;ريال&quot;\ * &quot;-&quot;_-;_-@_-"/>
    <numFmt numFmtId="177" formatCode="_-* #,##0_-;_-* #,##0\-;_-* &quot;-&quot;_-;_-@_-"/>
    <numFmt numFmtId="178" formatCode="_-&quot;ريال&quot;\ * #,##0.00_-;_-&quot;ريال&quot;\ * #,##0.00\-;_-&quot;ريال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29]hh:mm:ss\ AM/PM"/>
    <numFmt numFmtId="185" formatCode="#,##0_ ;[Red]\-#,##0\ "/>
    <numFmt numFmtId="186" formatCode="_-* #,##0_-;_-* #,##0\-;_-* &quot;-&quot;??_-;_-@_-"/>
    <numFmt numFmtId="187" formatCode="#,##0;[Red]#,##0"/>
    <numFmt numFmtId="188" formatCode="#,##0_ ;\-#,##0\ "/>
    <numFmt numFmtId="189" formatCode="#,###,,,"/>
    <numFmt numFmtId="190" formatCode="_-* #,##0.0_-;_-* #,##0.0\-;_-* &quot;-&quot;??_-;_-@_-"/>
    <numFmt numFmtId="191" formatCode="_-* #,##0.000_-;_-* #,##0.000\-;_-* &quot;-&quot;??_-;_-@_-"/>
    <numFmt numFmtId="192" formatCode="0_ ;\-0\ "/>
    <numFmt numFmtId="193" formatCode="_-* #,##0_-;_-* #,##0"/>
    <numFmt numFmtId="194" formatCode="0_);[Red]\(0\)"/>
    <numFmt numFmtId="195" formatCode="#,###,,,;\(##,,,\)"/>
    <numFmt numFmtId="196" formatCode="0_);\(0\)"/>
    <numFmt numFmtId="197" formatCode="0;[Red]0"/>
    <numFmt numFmtId="198" formatCode="#,###,,,;[Red]\(#,###\)\,"/>
    <numFmt numFmtId="199" formatCode="#,###,,;[Red]\(#,###\)\,"/>
    <numFmt numFmtId="200" formatCode="#,###,,,;\(#,###,,,\)"/>
    <numFmt numFmtId="201" formatCode="\(#,###\)"/>
    <numFmt numFmtId="202" formatCode="_(* #,##0.0_);_(* \(#,##0.0\);_(* &quot;-&quot;??_);_(@_)"/>
    <numFmt numFmtId="203" formatCode="_(* #,##0_);_(* \(#,##0\);_(* &quot;-&quot;??_);_(@_)"/>
    <numFmt numFmtId="204" formatCode="_ * #,##0.00_-_ر_ي_ا_ل_ ;_ * #,##0.00\-_ر_ي_ا_ل_ ;_ * &quot;-&quot;??_-_ر_ي_ا_ل_ ;_ @_ "/>
    <numFmt numFmtId="205" formatCode="_ * #,##0.000_-_ر_ي_ا_ل_ ;_ * #,##0.000\-_ر_ي_ا_ل_ ;_ * &quot;-&quot;???_-_ر_ي_ا_ل_ ;_ @_ "/>
  </numFmts>
  <fonts count="48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sz val="10"/>
      <name val="2 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ck"/>
      <top style="double"/>
      <bottom style="medium"/>
    </border>
    <border>
      <left style="thick"/>
      <right>
        <color indexed="63"/>
      </right>
      <top style="double"/>
      <bottom style="medium"/>
    </border>
    <border>
      <left style="thick"/>
      <right style="double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double"/>
      <top>
        <color indexed="63"/>
      </top>
      <bottom style="double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 readingOrder="2"/>
    </xf>
    <xf numFmtId="0" fontId="4" fillId="0" borderId="11" xfId="0" applyFont="1" applyBorder="1" applyAlignment="1">
      <alignment horizontal="center" wrapText="1" readingOrder="2"/>
    </xf>
    <xf numFmtId="0" fontId="3" fillId="0" borderId="12" xfId="0" applyFont="1" applyBorder="1" applyAlignment="1">
      <alignment horizontal="justify" vertical="top" wrapText="1" readingOrder="2"/>
    </xf>
    <xf numFmtId="0" fontId="3" fillId="0" borderId="13" xfId="0" applyFont="1" applyBorder="1" applyAlignment="1">
      <alignment horizontal="justify" wrapText="1" readingOrder="2"/>
    </xf>
    <xf numFmtId="0" fontId="3" fillId="0" borderId="14" xfId="0" applyFont="1" applyBorder="1" applyAlignment="1">
      <alignment horizontal="justify" wrapText="1" readingOrder="2"/>
    </xf>
    <xf numFmtId="0" fontId="4" fillId="0" borderId="15" xfId="0" applyFont="1" applyBorder="1" applyAlignment="1">
      <alignment horizontal="center" wrapText="1" readingOrder="2"/>
    </xf>
    <xf numFmtId="0" fontId="4" fillId="0" borderId="16" xfId="0" applyFont="1" applyBorder="1" applyAlignment="1">
      <alignment horizontal="center" wrapText="1" readingOrder="2"/>
    </xf>
    <xf numFmtId="3" fontId="4" fillId="0" borderId="17" xfId="0" applyNumberFormat="1" applyFont="1" applyBorder="1" applyAlignment="1">
      <alignment horizontal="center" wrapText="1" readingOrder="2"/>
    </xf>
    <xf numFmtId="0" fontId="6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justify" vertical="center" wrapText="1" readingOrder="2"/>
    </xf>
    <xf numFmtId="0" fontId="3" fillId="0" borderId="12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justify" vertical="top" wrapText="1" readingOrder="2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 readingOrder="2"/>
    </xf>
    <xf numFmtId="1" fontId="2" fillId="33" borderId="20" xfId="0" applyNumberFormat="1" applyFont="1" applyFill="1" applyBorder="1" applyAlignment="1">
      <alignment horizontal="center" vertical="center" wrapText="1" readingOrder="2"/>
    </xf>
    <xf numFmtId="0" fontId="1" fillId="33" borderId="19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2" fillId="33" borderId="19" xfId="0" applyFont="1" applyFill="1" applyBorder="1" applyAlignment="1">
      <alignment horizontal="center" wrapText="1" readingOrder="2"/>
    </xf>
    <xf numFmtId="0" fontId="5" fillId="33" borderId="19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vertical="center" wrapText="1" readingOrder="2"/>
    </xf>
    <xf numFmtId="0" fontId="3" fillId="0" borderId="18" xfId="0" applyFont="1" applyBorder="1" applyAlignment="1">
      <alignment horizontal="justify" vertical="center" wrapText="1" readingOrder="2"/>
    </xf>
    <xf numFmtId="0" fontId="3" fillId="0" borderId="13" xfId="0" applyFont="1" applyBorder="1" applyAlignment="1">
      <alignment horizontal="justify" vertical="top" wrapText="1" readingOrder="2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top" wrapText="1" indent="1" readingOrder="2"/>
    </xf>
    <xf numFmtId="0" fontId="3" fillId="0" borderId="22" xfId="0" applyFont="1" applyBorder="1" applyAlignment="1">
      <alignment horizontal="right" vertical="top" wrapText="1" indent="1" readingOrder="2"/>
    </xf>
    <xf numFmtId="3" fontId="4" fillId="0" borderId="23" xfId="0" applyNumberFormat="1" applyFont="1" applyBorder="1" applyAlignment="1">
      <alignment horizontal="center" wrapText="1" readingOrder="2"/>
    </xf>
    <xf numFmtId="0" fontId="3" fillId="0" borderId="12" xfId="0" applyFont="1" applyBorder="1" applyAlignment="1">
      <alignment horizontal="right" vertical="center" wrapText="1" indent="1" readingOrder="2"/>
    </xf>
    <xf numFmtId="0" fontId="1" fillId="0" borderId="12" xfId="0" applyFont="1" applyBorder="1" applyAlignment="1">
      <alignment horizontal="right" vertical="top" wrapText="1" readingOrder="2"/>
    </xf>
    <xf numFmtId="0" fontId="1" fillId="0" borderId="22" xfId="0" applyFont="1" applyBorder="1" applyAlignment="1">
      <alignment horizontal="right" vertical="top" wrapText="1" readingOrder="2"/>
    </xf>
    <xf numFmtId="0" fontId="1" fillId="0" borderId="24" xfId="0" applyFont="1" applyBorder="1" applyAlignment="1">
      <alignment horizontal="right" vertical="top" wrapText="1" readingOrder="2"/>
    </xf>
    <xf numFmtId="0" fontId="8" fillId="0" borderId="25" xfId="0" applyFont="1" applyBorder="1" applyAlignment="1">
      <alignment horizontal="center" vertical="center" wrapText="1"/>
    </xf>
    <xf numFmtId="3" fontId="4" fillId="0" borderId="17" xfId="42" applyNumberFormat="1" applyFont="1" applyBorder="1" applyAlignment="1">
      <alignment horizontal="center" wrapText="1" readingOrder="2"/>
    </xf>
    <xf numFmtId="3" fontId="4" fillId="0" borderId="26" xfId="42" applyNumberFormat="1" applyFont="1" applyBorder="1" applyAlignment="1">
      <alignment horizontal="center" wrapText="1" readingOrder="2"/>
    </xf>
    <xf numFmtId="3" fontId="4" fillId="0" borderId="17" xfId="42" applyNumberFormat="1" applyFont="1" applyBorder="1" applyAlignment="1">
      <alignment horizontal="center" vertical="center" wrapText="1" readingOrder="2"/>
    </xf>
    <xf numFmtId="3" fontId="4" fillId="0" borderId="26" xfId="42" applyNumberFormat="1" applyFont="1" applyBorder="1" applyAlignment="1">
      <alignment horizontal="center" vertical="center" wrapText="1" readingOrder="2"/>
    </xf>
    <xf numFmtId="3" fontId="4" fillId="0" borderId="27" xfId="42" applyNumberFormat="1" applyFont="1" applyBorder="1" applyAlignment="1">
      <alignment horizontal="center" wrapText="1" readingOrder="2"/>
    </xf>
    <xf numFmtId="3" fontId="4" fillId="0" borderId="28" xfId="42" applyNumberFormat="1" applyFont="1" applyBorder="1" applyAlignment="1">
      <alignment horizontal="center" wrapText="1" readingOrder="2"/>
    </xf>
    <xf numFmtId="3" fontId="2" fillId="0" borderId="17" xfId="42" applyNumberFormat="1" applyFont="1" applyBorder="1" applyAlignment="1">
      <alignment horizontal="center" vertical="center" wrapText="1" readingOrder="2"/>
    </xf>
    <xf numFmtId="3" fontId="4" fillId="0" borderId="17" xfId="42" applyNumberFormat="1" applyFont="1" applyBorder="1" applyAlignment="1">
      <alignment horizontal="center"/>
    </xf>
    <xf numFmtId="3" fontId="4" fillId="0" borderId="26" xfId="42" applyNumberFormat="1" applyFont="1" applyBorder="1" applyAlignment="1">
      <alignment horizontal="center"/>
    </xf>
    <xf numFmtId="3" fontId="4" fillId="0" borderId="26" xfId="42" applyNumberFormat="1" applyFont="1" applyBorder="1" applyAlignment="1">
      <alignment horizontal="center" vertical="top"/>
    </xf>
    <xf numFmtId="3" fontId="4" fillId="0" borderId="17" xfId="42" applyNumberFormat="1" applyFont="1" applyBorder="1" applyAlignment="1">
      <alignment horizontal="center" vertical="top"/>
    </xf>
    <xf numFmtId="3" fontId="4" fillId="0" borderId="29" xfId="42" applyNumberFormat="1" applyFont="1" applyBorder="1" applyAlignment="1">
      <alignment horizontal="center" vertical="top"/>
    </xf>
    <xf numFmtId="3" fontId="4" fillId="0" borderId="30" xfId="42" applyNumberFormat="1" applyFont="1" applyBorder="1" applyAlignment="1">
      <alignment horizontal="center" vertical="top"/>
    </xf>
    <xf numFmtId="3" fontId="4" fillId="0" borderId="31" xfId="42" applyNumberFormat="1" applyFont="1" applyBorder="1" applyAlignment="1">
      <alignment horizontal="center" vertical="top"/>
    </xf>
    <xf numFmtId="3" fontId="4" fillId="0" borderId="10" xfId="42" applyNumberFormat="1" applyFont="1" applyBorder="1" applyAlignment="1">
      <alignment horizontal="center" vertical="top"/>
    </xf>
    <xf numFmtId="3" fontId="4" fillId="0" borderId="23" xfId="42" applyNumberFormat="1" applyFont="1" applyBorder="1" applyAlignment="1">
      <alignment horizontal="center" readingOrder="1"/>
    </xf>
    <xf numFmtId="3" fontId="4" fillId="0" borderId="26" xfId="42" applyNumberFormat="1" applyFont="1" applyBorder="1" applyAlignment="1">
      <alignment horizontal="center" readingOrder="1"/>
    </xf>
    <xf numFmtId="3" fontId="4" fillId="0" borderId="29" xfId="42" applyNumberFormat="1" applyFont="1" applyBorder="1" applyAlignment="1">
      <alignment horizontal="center" readingOrder="1"/>
    </xf>
    <xf numFmtId="0" fontId="3" fillId="0" borderId="32" xfId="0" applyFont="1" applyBorder="1" applyAlignment="1">
      <alignment horizontal="justify" vertical="top" wrapText="1" readingOrder="2"/>
    </xf>
    <xf numFmtId="0" fontId="1" fillId="0" borderId="22" xfId="0" applyFont="1" applyBorder="1" applyAlignment="1">
      <alignment horizontal="justify" vertical="top" wrapText="1" readingOrder="2"/>
    </xf>
    <xf numFmtId="0" fontId="9" fillId="0" borderId="13" xfId="0" applyFont="1" applyBorder="1" applyAlignment="1">
      <alignment horizontal="right" indent="1" readingOrder="2"/>
    </xf>
    <xf numFmtId="0" fontId="1" fillId="0" borderId="33" xfId="0" applyFont="1" applyBorder="1" applyAlignment="1">
      <alignment horizontal="right" readingOrder="2"/>
    </xf>
    <xf numFmtId="3" fontId="4" fillId="0" borderId="17" xfId="42" applyNumberFormat="1" applyFont="1" applyBorder="1" applyAlignment="1">
      <alignment horizontal="center" readingOrder="1"/>
    </xf>
    <xf numFmtId="3" fontId="4" fillId="0" borderId="10" xfId="42" applyNumberFormat="1" applyFont="1" applyBorder="1" applyAlignment="1">
      <alignment horizontal="center" readingOrder="1"/>
    </xf>
    <xf numFmtId="3" fontId="4" fillId="0" borderId="27" xfId="42" applyNumberFormat="1" applyFont="1" applyBorder="1" applyAlignment="1">
      <alignment horizontal="center" readingOrder="1"/>
    </xf>
    <xf numFmtId="3" fontId="4" fillId="0" borderId="34" xfId="42" applyNumberFormat="1" applyFont="1" applyBorder="1" applyAlignment="1">
      <alignment horizontal="center" readingOrder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right"/>
    </xf>
    <xf numFmtId="0" fontId="0" fillId="0" borderId="35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right" wrapText="1"/>
    </xf>
    <xf numFmtId="0" fontId="3" fillId="0" borderId="36" xfId="0" applyFont="1" applyBorder="1" applyAlignment="1">
      <alignment horizontal="right" vertical="center" readingOrder="2"/>
    </xf>
    <xf numFmtId="0" fontId="3" fillId="0" borderId="36" xfId="0" applyFont="1" applyBorder="1" applyAlignment="1">
      <alignment horizontal="right" readingOrder="2"/>
    </xf>
    <xf numFmtId="195" fontId="3" fillId="0" borderId="35" xfId="0" applyNumberFormat="1" applyFont="1" applyBorder="1" applyAlignment="1">
      <alignment horizontal="center" vertical="center" wrapText="1"/>
    </xf>
    <xf numFmtId="195" fontId="3" fillId="0" borderId="3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3" fontId="4" fillId="0" borderId="38" xfId="0" applyNumberFormat="1" applyFont="1" applyBorder="1" applyAlignment="1">
      <alignment horizontal="center" wrapText="1" readingOrder="1"/>
    </xf>
    <xf numFmtId="3" fontId="4" fillId="0" borderId="39" xfId="0" applyNumberFormat="1" applyFont="1" applyBorder="1" applyAlignment="1">
      <alignment horizontal="center" wrapText="1" readingOrder="1"/>
    </xf>
    <xf numFmtId="3" fontId="4" fillId="0" borderId="40" xfId="0" applyNumberFormat="1" applyFont="1" applyBorder="1" applyAlignment="1">
      <alignment horizontal="center" wrapText="1" readingOrder="1"/>
    </xf>
    <xf numFmtId="3" fontId="4" fillId="0" borderId="41" xfId="0" applyNumberFormat="1" applyFont="1" applyBorder="1" applyAlignment="1">
      <alignment horizontal="center" wrapText="1" readingOrder="1"/>
    </xf>
    <xf numFmtId="3" fontId="4" fillId="0" borderId="42" xfId="0" applyNumberFormat="1" applyFont="1" applyBorder="1" applyAlignment="1">
      <alignment horizontal="center" wrapText="1" readingOrder="1"/>
    </xf>
    <xf numFmtId="3" fontId="4" fillId="0" borderId="43" xfId="0" applyNumberFormat="1" applyFont="1" applyBorder="1" applyAlignment="1">
      <alignment horizontal="center" wrapText="1" readingOrder="1"/>
    </xf>
    <xf numFmtId="0" fontId="3" fillId="33" borderId="44" xfId="0" applyFont="1" applyFill="1" applyBorder="1" applyAlignment="1">
      <alignment horizontal="center" vertical="center" textRotation="180" wrapText="1" readingOrder="2"/>
    </xf>
    <xf numFmtId="0" fontId="3" fillId="33" borderId="45" xfId="0" applyFont="1" applyFill="1" applyBorder="1" applyAlignment="1">
      <alignment horizontal="center" vertical="center" textRotation="180" wrapText="1" readingOrder="2"/>
    </xf>
    <xf numFmtId="0" fontId="3" fillId="33" borderId="46" xfId="0" applyFont="1" applyFill="1" applyBorder="1" applyAlignment="1">
      <alignment horizontal="center" vertical="center" textRotation="180" wrapText="1" readingOrder="2"/>
    </xf>
    <xf numFmtId="0" fontId="3" fillId="33" borderId="45" xfId="0" applyFont="1" applyFill="1" applyBorder="1" applyAlignment="1">
      <alignment horizontal="center" vertical="center" textRotation="180" wrapText="1" readingOrder="2"/>
    </xf>
    <xf numFmtId="0" fontId="3" fillId="33" borderId="47" xfId="0" applyFont="1" applyFill="1" applyBorder="1" applyAlignment="1">
      <alignment horizontal="center" vertical="center" textRotation="180" wrapText="1" readingOrder="2"/>
    </xf>
    <xf numFmtId="0" fontId="3" fillId="33" borderId="48" xfId="0" applyFont="1" applyFill="1" applyBorder="1" applyAlignment="1">
      <alignment horizontal="center" vertical="center" textRotation="180" wrapText="1" readingOrder="2"/>
    </xf>
    <xf numFmtId="0" fontId="3" fillId="33" borderId="15" xfId="0" applyFont="1" applyFill="1" applyBorder="1" applyAlignment="1">
      <alignment horizontal="center" vertical="center" textRotation="180" wrapText="1" readingOrder="2"/>
    </xf>
    <xf numFmtId="0" fontId="3" fillId="33" borderId="49" xfId="0" applyFont="1" applyFill="1" applyBorder="1" applyAlignment="1">
      <alignment horizontal="center" vertical="center" textRotation="180" wrapText="1" readingOrder="2"/>
    </xf>
    <xf numFmtId="0" fontId="3" fillId="33" borderId="50" xfId="0" applyFont="1" applyFill="1" applyBorder="1" applyAlignment="1">
      <alignment horizontal="center" vertical="center" textRotation="180" wrapText="1" readingOrder="2"/>
    </xf>
    <xf numFmtId="0" fontId="3" fillId="0" borderId="51" xfId="0" applyFont="1" applyBorder="1" applyAlignment="1">
      <alignment horizontal="center" wrapText="1" readingOrder="2"/>
    </xf>
    <xf numFmtId="0" fontId="3" fillId="0" borderId="52" xfId="0" applyFont="1" applyBorder="1" applyAlignment="1">
      <alignment horizontal="center" wrapText="1" readingOrder="2"/>
    </xf>
    <xf numFmtId="0" fontId="1" fillId="0" borderId="53" xfId="0" applyFont="1" applyBorder="1" applyAlignment="1">
      <alignment horizontal="center" wrapText="1" readingOrder="2"/>
    </xf>
    <xf numFmtId="0" fontId="1" fillId="0" borderId="35" xfId="0" applyFont="1" applyBorder="1" applyAlignment="1">
      <alignment horizontal="center" wrapText="1" readingOrder="2"/>
    </xf>
    <xf numFmtId="3" fontId="4" fillId="0" borderId="31" xfId="42" applyNumberFormat="1" applyFont="1" applyBorder="1" applyAlignment="1">
      <alignment horizont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7">
      <selection activeCell="C16" sqref="C16"/>
    </sheetView>
  </sheetViews>
  <sheetFormatPr defaultColWidth="9.140625" defaultRowHeight="12.75"/>
  <cols>
    <col min="1" max="1" width="46.140625" style="0" customWidth="1"/>
    <col min="2" max="3" width="10.7109375" style="17" customWidth="1"/>
    <col min="4" max="4" width="17.57421875" style="0" bestFit="1" customWidth="1"/>
  </cols>
  <sheetData>
    <row r="1" spans="1:3" ht="42.75" customHeight="1" thickBot="1">
      <c r="A1" s="66" t="s">
        <v>128</v>
      </c>
      <c r="B1" s="67"/>
      <c r="C1" s="67"/>
    </row>
    <row r="2" spans="1:3" ht="17.25" thickBot="1" thickTop="1">
      <c r="A2" s="22" t="s">
        <v>0</v>
      </c>
      <c r="B2" s="23">
        <v>1399</v>
      </c>
      <c r="C2" s="23">
        <v>1400</v>
      </c>
    </row>
    <row r="3" spans="1:3" ht="16.5" thickTop="1">
      <c r="A3" s="14" t="s">
        <v>86</v>
      </c>
      <c r="B3" s="8"/>
      <c r="C3" s="34"/>
    </row>
    <row r="4" spans="1:3" ht="15.75">
      <c r="A4" s="35" t="s">
        <v>64</v>
      </c>
      <c r="B4" s="40">
        <v>297516.14</v>
      </c>
      <c r="C4" s="41">
        <v>623838.157</v>
      </c>
    </row>
    <row r="5" spans="1:3" ht="15.75">
      <c r="A5" s="35" t="s">
        <v>87</v>
      </c>
      <c r="B5" s="40">
        <v>78329.104</v>
      </c>
      <c r="C5" s="41">
        <v>88463.089</v>
      </c>
    </row>
    <row r="6" spans="1:3" ht="15.75">
      <c r="A6" s="35" t="s">
        <v>65</v>
      </c>
      <c r="B6" s="40">
        <v>0</v>
      </c>
      <c r="C6" s="41">
        <v>1065.149</v>
      </c>
    </row>
    <row r="7" spans="1:3" ht="15.75">
      <c r="A7" s="35" t="s">
        <v>66</v>
      </c>
      <c r="B7" s="42">
        <v>0</v>
      </c>
      <c r="C7" s="43">
        <v>0</v>
      </c>
    </row>
    <row r="8" spans="1:3" ht="15.75">
      <c r="A8" s="35" t="s">
        <v>88</v>
      </c>
      <c r="B8" s="40">
        <v>1752749.242</v>
      </c>
      <c r="C8" s="41">
        <v>2459837.142</v>
      </c>
    </row>
    <row r="9" spans="1:3" ht="14.25" customHeight="1">
      <c r="A9" s="35" t="s">
        <v>89</v>
      </c>
      <c r="B9" s="40">
        <v>31220.235</v>
      </c>
      <c r="C9" s="41">
        <v>48638.08</v>
      </c>
    </row>
    <row r="10" spans="1:3" ht="14.25" customHeight="1">
      <c r="A10" s="35" t="s">
        <v>94</v>
      </c>
      <c r="B10" s="40">
        <v>3458.64</v>
      </c>
      <c r="C10" s="40">
        <v>3853.195</v>
      </c>
    </row>
    <row r="11" spans="1:3" ht="16.5" customHeight="1">
      <c r="A11" s="35" t="s">
        <v>90</v>
      </c>
      <c r="B11" s="40">
        <v>11969.592</v>
      </c>
      <c r="C11" s="40">
        <v>68720.109</v>
      </c>
    </row>
    <row r="12" spans="1:3" ht="15.75">
      <c r="A12" s="35" t="s">
        <v>91</v>
      </c>
      <c r="B12" s="42">
        <v>26677.753</v>
      </c>
      <c r="C12" s="42">
        <v>34727.73</v>
      </c>
    </row>
    <row r="13" spans="1:3" ht="15.75">
      <c r="A13" s="35" t="s">
        <v>95</v>
      </c>
      <c r="B13" s="42">
        <v>12961.451</v>
      </c>
      <c r="C13" s="42">
        <v>15722.601</v>
      </c>
    </row>
    <row r="14" spans="1:3" ht="15.75">
      <c r="A14" s="35" t="s">
        <v>67</v>
      </c>
      <c r="B14" s="42">
        <v>174547.748</v>
      </c>
      <c r="C14" s="42">
        <v>268363.669</v>
      </c>
    </row>
    <row r="15" spans="1:3" ht="16.5" thickBot="1">
      <c r="A15" s="35" t="s">
        <v>92</v>
      </c>
      <c r="B15" s="42">
        <v>97475.348</v>
      </c>
      <c r="C15" s="42">
        <v>90451.541</v>
      </c>
    </row>
    <row r="16" spans="1:3" ht="16.5" thickBot="1">
      <c r="A16" s="12" t="s">
        <v>93</v>
      </c>
      <c r="B16" s="44">
        <v>2486905.252</v>
      </c>
      <c r="C16" s="45">
        <v>3703680.461</v>
      </c>
    </row>
    <row r="17" spans="1:3" ht="16.5" thickTop="1">
      <c r="A17" s="12" t="s">
        <v>1</v>
      </c>
      <c r="B17" s="46"/>
      <c r="C17" s="43"/>
    </row>
    <row r="18" spans="1:3" ht="12.75" customHeight="1">
      <c r="A18" s="16" t="s">
        <v>2</v>
      </c>
      <c r="B18" s="43">
        <v>259579.348</v>
      </c>
      <c r="C18" s="43">
        <v>320161.202</v>
      </c>
    </row>
    <row r="19" spans="1:3" ht="15.75">
      <c r="A19" s="13" t="s">
        <v>68</v>
      </c>
      <c r="B19" s="42">
        <v>310479.002</v>
      </c>
      <c r="C19" s="41">
        <v>580469.392</v>
      </c>
    </row>
    <row r="20" spans="1:3" ht="15.75">
      <c r="A20" s="15" t="s">
        <v>69</v>
      </c>
      <c r="B20" s="42">
        <v>159521.715</v>
      </c>
      <c r="C20" s="41">
        <v>100756.583</v>
      </c>
    </row>
    <row r="21" spans="1:3" ht="16.5" thickBot="1">
      <c r="A21" s="15" t="s">
        <v>70</v>
      </c>
      <c r="B21" s="42">
        <v>0.744</v>
      </c>
      <c r="C21" s="41">
        <v>0.744</v>
      </c>
    </row>
    <row r="22" spans="1:3" ht="16.5" thickTop="1">
      <c r="A22" s="68" t="s">
        <v>129</v>
      </c>
      <c r="B22" s="68"/>
      <c r="C22" s="68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50" zoomScaleSheetLayoutView="150" workbookViewId="0" topLeftCell="A10">
      <selection activeCell="A3" sqref="A3"/>
    </sheetView>
  </sheetViews>
  <sheetFormatPr defaultColWidth="9.140625" defaultRowHeight="12.75"/>
  <cols>
    <col min="1" max="1" width="52.28125" style="0" bestFit="1" customWidth="1"/>
    <col min="2" max="3" width="10.710937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69" t="s">
        <v>130</v>
      </c>
      <c r="B1" s="70"/>
      <c r="C1" s="70"/>
    </row>
    <row r="2" spans="1:3" ht="17.25" thickBot="1" thickTop="1">
      <c r="A2" s="24" t="s">
        <v>0</v>
      </c>
      <c r="B2" s="25">
        <v>1399</v>
      </c>
      <c r="C2" s="25">
        <v>1400</v>
      </c>
    </row>
    <row r="3" spans="1:3" ht="16.5" thickTop="1">
      <c r="A3" s="36" t="s">
        <v>96</v>
      </c>
      <c r="B3" s="47"/>
      <c r="C3" s="48"/>
    </row>
    <row r="4" spans="1:3" ht="15.75">
      <c r="A4" s="32" t="s">
        <v>97</v>
      </c>
      <c r="B4" s="47">
        <v>144286.978</v>
      </c>
      <c r="C4" s="48">
        <v>434090.091</v>
      </c>
    </row>
    <row r="5" spans="1:3" ht="15.75">
      <c r="A5" s="32" t="s">
        <v>71</v>
      </c>
      <c r="B5" s="47">
        <v>165440.92</v>
      </c>
      <c r="C5" s="48">
        <v>246195.062</v>
      </c>
    </row>
    <row r="6" spans="1:3" ht="15.75">
      <c r="A6" s="32" t="s">
        <v>72</v>
      </c>
      <c r="B6" s="47">
        <v>197.629</v>
      </c>
      <c r="C6" s="48">
        <v>854.467</v>
      </c>
    </row>
    <row r="7" spans="1:3" ht="15.75">
      <c r="A7" s="32" t="s">
        <v>73</v>
      </c>
      <c r="B7" s="47">
        <v>0</v>
      </c>
      <c r="C7" s="48">
        <v>0</v>
      </c>
    </row>
    <row r="8" spans="1:3" ht="15.75">
      <c r="A8" s="32" t="s">
        <v>82</v>
      </c>
      <c r="B8" s="47">
        <v>8890.79</v>
      </c>
      <c r="C8" s="48">
        <v>12523.036</v>
      </c>
    </row>
    <row r="9" spans="1:5" ht="15.75" customHeight="1">
      <c r="A9" s="32" t="s">
        <v>98</v>
      </c>
      <c r="B9" s="47">
        <v>316743.602</v>
      </c>
      <c r="C9" s="48">
        <v>304951.887</v>
      </c>
      <c r="E9" s="17"/>
    </row>
    <row r="10" spans="1:3" ht="16.5" thickBot="1">
      <c r="A10" s="33" t="s">
        <v>74</v>
      </c>
      <c r="B10" s="49">
        <v>2437.158</v>
      </c>
      <c r="C10" s="50">
        <v>3380.78</v>
      </c>
    </row>
    <row r="11" spans="1:5" ht="16.5" thickBot="1">
      <c r="A11" s="37" t="s">
        <v>99</v>
      </c>
      <c r="B11" s="51">
        <v>637997.076</v>
      </c>
      <c r="C11" s="52">
        <v>1001995.322</v>
      </c>
      <c r="E11" s="17"/>
    </row>
    <row r="12" spans="1:5" ht="15.75">
      <c r="A12" s="37"/>
      <c r="B12" s="49"/>
      <c r="C12" s="50"/>
      <c r="E12" s="17"/>
    </row>
    <row r="13" spans="1:5" ht="15.75">
      <c r="A13" s="37" t="s">
        <v>100</v>
      </c>
      <c r="B13" s="49"/>
      <c r="C13" s="50"/>
      <c r="E13" s="17"/>
    </row>
    <row r="14" spans="1:5" ht="15.75">
      <c r="A14" s="33" t="s">
        <v>101</v>
      </c>
      <c r="B14" s="49">
        <v>1629322.671</v>
      </c>
      <c r="C14" s="50">
        <v>2318619.076</v>
      </c>
      <c r="E14" s="17"/>
    </row>
    <row r="15" spans="1:5" ht="16.5" thickBot="1">
      <c r="A15" s="33" t="s">
        <v>102</v>
      </c>
      <c r="B15" s="49">
        <v>17699.785</v>
      </c>
      <c r="C15" s="50">
        <v>35876.157</v>
      </c>
      <c r="D15" s="17"/>
      <c r="E15" s="17"/>
    </row>
    <row r="16" spans="1:5" ht="16.5" thickBot="1">
      <c r="A16" s="37" t="s">
        <v>103</v>
      </c>
      <c r="B16" s="51">
        <v>1647022.456</v>
      </c>
      <c r="C16" s="52">
        <v>2354495.233</v>
      </c>
      <c r="E16" s="17"/>
    </row>
    <row r="17" spans="1:3" ht="16.5" thickBot="1">
      <c r="A17" s="37" t="s">
        <v>104</v>
      </c>
      <c r="B17" s="51">
        <v>2285019.533</v>
      </c>
      <c r="C17" s="52">
        <v>3356490.555</v>
      </c>
    </row>
    <row r="18" spans="1:3" ht="15.75">
      <c r="A18" s="37"/>
      <c r="B18" s="49"/>
      <c r="C18" s="50"/>
    </row>
    <row r="19" spans="1:3" ht="15.75">
      <c r="A19" s="37" t="s">
        <v>3</v>
      </c>
      <c r="B19" s="49"/>
      <c r="C19" s="50"/>
    </row>
    <row r="20" spans="1:3" ht="15.75">
      <c r="A20" s="33" t="s">
        <v>75</v>
      </c>
      <c r="B20" s="49">
        <v>65520</v>
      </c>
      <c r="C20" s="50">
        <v>131040</v>
      </c>
    </row>
    <row r="21" spans="1:3" ht="15.75">
      <c r="A21" s="33" t="s">
        <v>76</v>
      </c>
      <c r="B21" s="49">
        <v>0</v>
      </c>
      <c r="C21" s="50">
        <v>0</v>
      </c>
    </row>
    <row r="22" spans="1:3" ht="15.75">
      <c r="A22" s="33" t="s">
        <v>77</v>
      </c>
      <c r="B22" s="49">
        <v>0</v>
      </c>
      <c r="C22" s="50">
        <v>0</v>
      </c>
    </row>
    <row r="23" spans="1:3" ht="15.75">
      <c r="A23" s="33" t="s">
        <v>83</v>
      </c>
      <c r="B23" s="49">
        <v>30120.525</v>
      </c>
      <c r="C23" s="50">
        <v>53400.181</v>
      </c>
    </row>
    <row r="24" spans="1:3" ht="15.75">
      <c r="A24" s="33" t="s">
        <v>131</v>
      </c>
      <c r="B24" s="49">
        <v>10041.587</v>
      </c>
      <c r="C24" s="50">
        <v>17801.472</v>
      </c>
    </row>
    <row r="25" spans="1:3" ht="15.75">
      <c r="A25" s="33" t="s">
        <v>105</v>
      </c>
      <c r="B25" s="49">
        <v>0</v>
      </c>
      <c r="C25" s="50">
        <v>0</v>
      </c>
    </row>
    <row r="26" spans="1:3" ht="15.75">
      <c r="A26" s="33" t="s">
        <v>78</v>
      </c>
      <c r="B26" s="49">
        <v>72703.427</v>
      </c>
      <c r="C26" s="50">
        <v>15073.606</v>
      </c>
    </row>
    <row r="27" spans="1:3" ht="15.75">
      <c r="A27" s="33" t="s">
        <v>79</v>
      </c>
      <c r="B27" s="49">
        <f>96203.608-B26</f>
        <v>23500.180999999997</v>
      </c>
      <c r="C27" s="50">
        <f>144948.252-C26</f>
        <v>129874.64600000001</v>
      </c>
    </row>
    <row r="28" spans="1:3" ht="16.5" thickBot="1">
      <c r="A28" s="33" t="s">
        <v>80</v>
      </c>
      <c r="B28" s="49">
        <v>0</v>
      </c>
      <c r="C28" s="50">
        <v>0</v>
      </c>
    </row>
    <row r="29" spans="1:3" ht="16.5" thickBot="1">
      <c r="A29" s="37" t="s">
        <v>81</v>
      </c>
      <c r="B29" s="51">
        <v>201885.72</v>
      </c>
      <c r="C29" s="52">
        <v>347189.907</v>
      </c>
    </row>
    <row r="30" spans="1:3" ht="19.5" customHeight="1" thickBot="1">
      <c r="A30" s="38" t="s">
        <v>106</v>
      </c>
      <c r="B30" s="53">
        <v>2486905.252</v>
      </c>
      <c r="C30" s="54">
        <v>3703680.461</v>
      </c>
    </row>
    <row r="31" spans="1:3" ht="16.5" thickTop="1">
      <c r="A31" s="68" t="s">
        <v>129</v>
      </c>
      <c r="B31" s="68"/>
      <c r="C31" s="68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10" zoomScaleSheetLayoutView="110" zoomScalePageLayoutView="0" workbookViewId="0" topLeftCell="A1">
      <selection activeCell="C13" sqref="C13"/>
    </sheetView>
  </sheetViews>
  <sheetFormatPr defaultColWidth="9.140625" defaultRowHeight="12.75"/>
  <cols>
    <col min="1" max="1" width="42.421875" style="0" bestFit="1" customWidth="1"/>
    <col min="2" max="2" width="13.00390625" style="0" customWidth="1"/>
    <col min="3" max="3" width="10.28125" style="0" customWidth="1"/>
    <col min="4" max="4" width="10.7109375" style="0" customWidth="1"/>
    <col min="5" max="5" width="8.28125" style="0" customWidth="1"/>
    <col min="6" max="6" width="10.7109375" style="0" customWidth="1"/>
    <col min="7" max="7" width="19.00390625" style="0" customWidth="1"/>
  </cols>
  <sheetData>
    <row r="1" spans="1:7" ht="57" customHeight="1" thickBot="1">
      <c r="A1" s="66" t="s">
        <v>132</v>
      </c>
      <c r="B1" s="66"/>
      <c r="C1" s="66"/>
      <c r="D1" s="66"/>
      <c r="E1" s="66"/>
      <c r="F1" s="66"/>
      <c r="G1" s="66"/>
    </row>
    <row r="2" spans="1:7" ht="44.25" customHeight="1" thickBot="1" thickTop="1">
      <c r="A2" s="39"/>
      <c r="B2" s="71" t="s">
        <v>84</v>
      </c>
      <c r="C2" s="72"/>
      <c r="D2" s="71" t="s">
        <v>134</v>
      </c>
      <c r="E2" s="72"/>
      <c r="F2" s="73" t="s">
        <v>133</v>
      </c>
      <c r="G2" s="74"/>
    </row>
    <row r="3" spans="1:7" ht="17.25" thickBot="1" thickTop="1">
      <c r="A3" s="24" t="s">
        <v>85</v>
      </c>
      <c r="B3" s="25">
        <v>1399</v>
      </c>
      <c r="C3" s="25">
        <v>1400</v>
      </c>
      <c r="D3" s="25">
        <v>1399</v>
      </c>
      <c r="E3" s="25">
        <v>1400</v>
      </c>
      <c r="F3" s="25">
        <v>1399</v>
      </c>
      <c r="G3" s="25">
        <v>1400</v>
      </c>
    </row>
    <row r="4" spans="1:7" ht="16.5" thickTop="1">
      <c r="A4" s="58" t="s">
        <v>54</v>
      </c>
      <c r="B4" s="55"/>
      <c r="C4" s="55"/>
      <c r="D4" s="55"/>
      <c r="E4" s="55"/>
      <c r="F4" s="55"/>
      <c r="G4" s="55"/>
    </row>
    <row r="5" spans="1:7" ht="15.75">
      <c r="A5" s="59" t="s">
        <v>107</v>
      </c>
      <c r="B5" s="56"/>
      <c r="C5" s="56"/>
      <c r="D5" s="56"/>
      <c r="E5" s="56"/>
      <c r="F5" s="56"/>
      <c r="G5" s="56"/>
    </row>
    <row r="6" spans="1:7" ht="15.75">
      <c r="A6" s="33" t="s">
        <v>55</v>
      </c>
      <c r="B6" s="56">
        <v>823954.162</v>
      </c>
      <c r="C6" s="56">
        <v>1219362.214</v>
      </c>
      <c r="D6" s="56">
        <v>4388.192</v>
      </c>
      <c r="E6" s="56">
        <v>4388.192</v>
      </c>
      <c r="F6" s="56">
        <v>90586.318</v>
      </c>
      <c r="G6" s="56">
        <v>335661.972</v>
      </c>
    </row>
    <row r="7" spans="1:7" ht="15.75">
      <c r="A7" s="33" t="s">
        <v>56</v>
      </c>
      <c r="B7" s="56">
        <v>26923.016</v>
      </c>
      <c r="C7" s="56">
        <v>130819.579</v>
      </c>
      <c r="D7" s="56">
        <v>0</v>
      </c>
      <c r="E7" s="56">
        <v>0</v>
      </c>
      <c r="F7" s="56">
        <v>0</v>
      </c>
      <c r="G7" s="56">
        <v>0</v>
      </c>
    </row>
    <row r="8" spans="1:7" ht="15.75">
      <c r="A8" s="33" t="s">
        <v>57</v>
      </c>
      <c r="B8" s="56">
        <v>332686.339</v>
      </c>
      <c r="C8" s="56">
        <v>152582.557</v>
      </c>
      <c r="D8" s="56">
        <v>11501</v>
      </c>
      <c r="E8" s="56">
        <v>23833.562</v>
      </c>
      <c r="F8" s="56">
        <v>164920.583</v>
      </c>
      <c r="G8" s="56">
        <v>293788.409</v>
      </c>
    </row>
    <row r="9" spans="1:7" ht="15.75" customHeight="1">
      <c r="A9" s="33" t="s">
        <v>58</v>
      </c>
      <c r="B9" s="56">
        <v>499717.652</v>
      </c>
      <c r="C9" s="56">
        <v>1043906.769</v>
      </c>
      <c r="D9" s="56">
        <v>15331.043</v>
      </c>
      <c r="E9" s="56">
        <v>20416.326</v>
      </c>
      <c r="F9" s="56">
        <v>241916.974</v>
      </c>
      <c r="G9" s="56">
        <v>229462.532</v>
      </c>
    </row>
    <row r="10" spans="1:7" ht="15.75">
      <c r="A10" s="33" t="s">
        <v>59</v>
      </c>
      <c r="B10" s="56">
        <v>884.086</v>
      </c>
      <c r="C10" s="56">
        <v>1097.815</v>
      </c>
      <c r="D10" s="56">
        <v>0</v>
      </c>
      <c r="E10" s="56">
        <v>0</v>
      </c>
      <c r="F10" s="56">
        <v>5675.619</v>
      </c>
      <c r="G10" s="56">
        <v>4413.558</v>
      </c>
    </row>
    <row r="11" spans="1:7" ht="15.75">
      <c r="A11" s="33" t="s">
        <v>108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</row>
    <row r="12" spans="1:7" ht="15.75" thickBot="1">
      <c r="A12" s="60" t="s">
        <v>127</v>
      </c>
      <c r="B12" s="56">
        <f>4015.912+175941.084</f>
        <v>179956.996</v>
      </c>
      <c r="C12" s="56">
        <v>42816.645</v>
      </c>
      <c r="D12" s="56">
        <v>0</v>
      </c>
      <c r="E12" s="56">
        <v>0</v>
      </c>
      <c r="F12" s="56">
        <v>66958.856</v>
      </c>
      <c r="G12" s="56">
        <v>37304.123</v>
      </c>
    </row>
    <row r="13" spans="1:7" ht="16.5" thickBot="1">
      <c r="A13" s="61" t="s">
        <v>63</v>
      </c>
      <c r="B13" s="57">
        <v>1864122.251</v>
      </c>
      <c r="C13" s="57">
        <v>2590585.579</v>
      </c>
      <c r="D13" s="57">
        <v>31220.235</v>
      </c>
      <c r="E13" s="57">
        <v>48638.08</v>
      </c>
      <c r="F13" s="57">
        <v>570058.35</v>
      </c>
      <c r="G13" s="57">
        <v>900630.594</v>
      </c>
    </row>
    <row r="14" spans="1:7" ht="15.75">
      <c r="A14" s="59" t="s">
        <v>60</v>
      </c>
      <c r="B14" s="56"/>
      <c r="C14" s="56"/>
      <c r="D14" s="56"/>
      <c r="E14" s="56"/>
      <c r="F14" s="56"/>
      <c r="G14" s="56"/>
    </row>
    <row r="15" spans="1:7" ht="15.75">
      <c r="A15" s="33" t="s">
        <v>61</v>
      </c>
      <c r="B15" s="56">
        <v>1864122.251</v>
      </c>
      <c r="C15" s="56">
        <v>2590585.579</v>
      </c>
      <c r="D15" s="56">
        <v>31220.235</v>
      </c>
      <c r="E15" s="56">
        <v>48638.08</v>
      </c>
      <c r="F15" s="56">
        <v>570058.35</v>
      </c>
      <c r="G15" s="56">
        <v>900630.594</v>
      </c>
    </row>
    <row r="16" spans="1:7" ht="16.5" thickBot="1">
      <c r="A16" s="33" t="s">
        <v>62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</row>
    <row r="17" spans="1:7" ht="16.5" thickTop="1">
      <c r="A17" s="68" t="s">
        <v>129</v>
      </c>
      <c r="B17" s="68"/>
      <c r="C17" s="68"/>
      <c r="D17" s="68"/>
      <c r="E17" s="68"/>
      <c r="F17" s="68"/>
      <c r="G17" s="68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30" zoomScaleSheetLayoutView="130" zoomScalePageLayoutView="0" workbookViewId="0" topLeftCell="A1">
      <selection activeCell="G8" sqref="G8"/>
    </sheetView>
  </sheetViews>
  <sheetFormatPr defaultColWidth="9.140625" defaultRowHeight="12.75"/>
  <cols>
    <col min="1" max="1" width="42.421875" style="0" bestFit="1" customWidth="1"/>
    <col min="2" max="3" width="10.7109375" style="0" customWidth="1"/>
    <col min="4" max="4" width="14.00390625" style="0" customWidth="1"/>
    <col min="5" max="5" width="13.28125" style="0" customWidth="1"/>
    <col min="6" max="7" width="15.7109375" style="0" customWidth="1"/>
  </cols>
  <sheetData>
    <row r="1" spans="1:7" ht="44.25" customHeight="1" thickBot="1">
      <c r="A1" s="75" t="s">
        <v>135</v>
      </c>
      <c r="B1" s="75"/>
      <c r="C1" s="75"/>
      <c r="D1" s="75"/>
      <c r="E1" s="75"/>
      <c r="F1" s="75"/>
      <c r="G1" s="75"/>
    </row>
    <row r="2" spans="1:7" ht="17.25" thickBot="1" thickTop="1">
      <c r="A2" s="31"/>
      <c r="B2" s="71" t="s">
        <v>110</v>
      </c>
      <c r="C2" s="72"/>
      <c r="D2" s="71" t="s">
        <v>53</v>
      </c>
      <c r="E2" s="72"/>
      <c r="F2" s="71" t="s">
        <v>111</v>
      </c>
      <c r="G2" s="72"/>
    </row>
    <row r="3" spans="1:7" ht="17.25" thickBot="1" thickTop="1">
      <c r="A3" s="26" t="s">
        <v>4</v>
      </c>
      <c r="B3" s="25">
        <v>1399</v>
      </c>
      <c r="C3" s="25">
        <v>1400</v>
      </c>
      <c r="D3" s="25">
        <v>1399</v>
      </c>
      <c r="E3" s="25">
        <v>1400</v>
      </c>
      <c r="F3" s="25">
        <v>1399</v>
      </c>
      <c r="G3" s="25">
        <v>1400</v>
      </c>
    </row>
    <row r="4" spans="1:7" ht="16.5" thickTop="1">
      <c r="A4" s="19" t="s">
        <v>47</v>
      </c>
      <c r="B4" s="62">
        <v>0</v>
      </c>
      <c r="C4" s="62">
        <v>0</v>
      </c>
      <c r="D4" s="62">
        <v>1739339.618</v>
      </c>
      <c r="E4" s="62">
        <v>2457057.436</v>
      </c>
      <c r="F4" s="62">
        <v>570058.35</v>
      </c>
      <c r="G4" s="62">
        <v>900630.594</v>
      </c>
    </row>
    <row r="5" spans="1:7" ht="15.75">
      <c r="A5" s="3" t="s">
        <v>48</v>
      </c>
      <c r="B5" s="62">
        <v>0</v>
      </c>
      <c r="C5" s="62">
        <v>0</v>
      </c>
      <c r="D5" s="62">
        <v>5337.177</v>
      </c>
      <c r="E5" s="62">
        <v>5618.527</v>
      </c>
      <c r="F5" s="62">
        <v>0</v>
      </c>
      <c r="G5" s="62">
        <v>0</v>
      </c>
    </row>
    <row r="6" spans="1:7" ht="15.75">
      <c r="A6" s="3" t="s">
        <v>49</v>
      </c>
      <c r="B6" s="62">
        <v>0</v>
      </c>
      <c r="C6" s="62">
        <v>0</v>
      </c>
      <c r="D6" s="62">
        <v>11868.284</v>
      </c>
      <c r="E6" s="62">
        <v>967.661</v>
      </c>
      <c r="F6" s="62">
        <v>0</v>
      </c>
      <c r="G6" s="62">
        <v>0</v>
      </c>
    </row>
    <row r="7" spans="1:7" ht="16.5" thickBot="1">
      <c r="A7" s="30" t="s">
        <v>109</v>
      </c>
      <c r="B7" s="63">
        <v>0</v>
      </c>
      <c r="C7" s="63">
        <v>0</v>
      </c>
      <c r="D7" s="63">
        <v>107577.17199999999</v>
      </c>
      <c r="E7" s="63">
        <v>126941.955</v>
      </c>
      <c r="F7" s="63">
        <v>0</v>
      </c>
      <c r="G7" s="63">
        <v>0</v>
      </c>
    </row>
    <row r="8" spans="1:7" ht="15.75">
      <c r="A8" s="3" t="s">
        <v>50</v>
      </c>
      <c r="B8" s="62">
        <v>0</v>
      </c>
      <c r="C8" s="62">
        <v>0</v>
      </c>
      <c r="D8" s="62">
        <v>1864122.251</v>
      </c>
      <c r="E8" s="62">
        <v>2590585.579</v>
      </c>
      <c r="F8" s="62">
        <v>570058.35</v>
      </c>
      <c r="G8" s="62">
        <v>900630.594</v>
      </c>
    </row>
    <row r="9" spans="1:7" ht="15.75" customHeight="1" thickBot="1">
      <c r="A9" s="30" t="s">
        <v>51</v>
      </c>
      <c r="B9" s="63">
        <v>0</v>
      </c>
      <c r="C9" s="63">
        <v>0</v>
      </c>
      <c r="D9" s="63">
        <v>111373.009</v>
      </c>
      <c r="E9" s="63">
        <v>130748.437</v>
      </c>
      <c r="F9" s="63"/>
      <c r="G9" s="63"/>
    </row>
    <row r="10" spans="1:7" ht="16.5" thickBot="1">
      <c r="A10" s="3" t="s">
        <v>52</v>
      </c>
      <c r="B10" s="62">
        <v>0</v>
      </c>
      <c r="C10" s="62">
        <v>0</v>
      </c>
      <c r="D10" s="64">
        <v>1752749.2419999999</v>
      </c>
      <c r="E10" s="65">
        <v>2459837.142</v>
      </c>
      <c r="F10" s="65">
        <v>570058.35</v>
      </c>
      <c r="G10" s="65">
        <v>900630.594</v>
      </c>
    </row>
    <row r="11" spans="1:7" ht="16.5" thickTop="1">
      <c r="A11" s="76" t="s">
        <v>136</v>
      </c>
      <c r="B11" s="76"/>
      <c r="C11" s="76"/>
      <c r="D11" s="76"/>
      <c r="E11" s="76"/>
      <c r="F11" s="76"/>
      <c r="G11" s="76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B7" sqref="B7"/>
    </sheetView>
  </sheetViews>
  <sheetFormatPr defaultColWidth="9.140625" defaultRowHeight="12.75"/>
  <cols>
    <col min="1" max="1" width="37.7109375" style="0" customWidth="1"/>
    <col min="2" max="3" width="15.7109375" style="0" customWidth="1"/>
  </cols>
  <sheetData>
    <row r="1" spans="1:3" ht="43.5" customHeight="1" thickBot="1">
      <c r="A1" s="66" t="s">
        <v>137</v>
      </c>
      <c r="B1" s="77"/>
      <c r="C1" s="77"/>
    </row>
    <row r="2" spans="1:3" ht="17.25" thickBot="1" thickTop="1">
      <c r="A2" s="27" t="s">
        <v>37</v>
      </c>
      <c r="B2" s="25">
        <v>1399</v>
      </c>
      <c r="C2" s="25">
        <v>1400</v>
      </c>
    </row>
    <row r="3" spans="1:3" ht="17.25" thickBot="1" thickTop="1">
      <c r="A3" s="4" t="s">
        <v>112</v>
      </c>
      <c r="B3" s="63">
        <v>862057.8</v>
      </c>
      <c r="C3" s="63">
        <v>1193456.788</v>
      </c>
    </row>
    <row r="4" spans="1:3" ht="16.5" thickBot="1">
      <c r="A4" s="4" t="s">
        <v>113</v>
      </c>
      <c r="B4" s="63">
        <v>671020</v>
      </c>
      <c r="C4" s="63">
        <v>947278.627</v>
      </c>
    </row>
    <row r="5" spans="1:3" ht="16.5" thickBot="1">
      <c r="A5" s="4" t="s">
        <v>114</v>
      </c>
      <c r="B5" s="63">
        <v>194532.503</v>
      </c>
      <c r="C5" s="63">
        <v>140012.378</v>
      </c>
    </row>
    <row r="6" spans="1:3" ht="16.5" thickBot="1">
      <c r="A6" s="4" t="s">
        <v>115</v>
      </c>
      <c r="B6" s="63">
        <v>40292.497</v>
      </c>
      <c r="C6" s="63">
        <v>43326.038</v>
      </c>
    </row>
    <row r="7" spans="1:3" ht="16.5" thickBot="1">
      <c r="A7" s="4" t="s">
        <v>46</v>
      </c>
      <c r="B7" s="63">
        <v>159000</v>
      </c>
      <c r="C7" s="63">
        <v>100000</v>
      </c>
    </row>
    <row r="8" spans="1:3" ht="16.5" thickTop="1">
      <c r="A8" s="76" t="s">
        <v>136</v>
      </c>
      <c r="B8" s="76"/>
      <c r="C8" s="76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5" sqref="A5:C5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78" t="s">
        <v>138</v>
      </c>
      <c r="B1" s="78"/>
      <c r="C1" s="78"/>
    </row>
    <row r="2" spans="1:3" ht="17.25" thickBot="1" thickTop="1">
      <c r="A2" s="24" t="s">
        <v>0</v>
      </c>
      <c r="B2" s="25">
        <v>1399</v>
      </c>
      <c r="C2" s="25">
        <v>1400</v>
      </c>
    </row>
    <row r="3" spans="1:3" ht="17.25" thickBot="1" thickTop="1">
      <c r="A3" s="4" t="s">
        <v>5</v>
      </c>
      <c r="B3" s="1">
        <v>340</v>
      </c>
      <c r="C3" s="2">
        <v>341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79" t="s">
        <v>139</v>
      </c>
      <c r="B5" s="79"/>
      <c r="C5" s="79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A6" sqref="A6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4.140625" style="0" customWidth="1"/>
  </cols>
  <sheetData>
    <row r="1" spans="1:3" ht="16.5" thickBot="1">
      <c r="A1" s="67" t="s">
        <v>140</v>
      </c>
      <c r="B1" s="67"/>
      <c r="C1" s="67"/>
    </row>
    <row r="2" spans="1:3" ht="17.25" thickBot="1" thickTop="1">
      <c r="A2" s="24" t="s">
        <v>0</v>
      </c>
      <c r="B2" s="25">
        <v>1399</v>
      </c>
      <c r="C2" s="25">
        <v>1400</v>
      </c>
    </row>
    <row r="3" spans="1:3" ht="17.25" thickBot="1" thickTop="1">
      <c r="A3" s="10" t="s">
        <v>7</v>
      </c>
      <c r="B3" s="20">
        <v>340</v>
      </c>
      <c r="C3" s="20">
        <v>341</v>
      </c>
    </row>
    <row r="4" spans="1:3" ht="16.5" thickBot="1">
      <c r="A4" s="10" t="s">
        <v>8</v>
      </c>
      <c r="B4" s="20">
        <v>2109</v>
      </c>
      <c r="C4" s="20">
        <v>2146</v>
      </c>
    </row>
    <row r="5" spans="1:3" ht="15" customHeight="1" thickBot="1">
      <c r="A5" s="9" t="s">
        <v>9</v>
      </c>
      <c r="B5" s="20">
        <v>340</v>
      </c>
      <c r="C5" s="20">
        <v>341</v>
      </c>
    </row>
    <row r="6" spans="1:3" ht="16.5" thickBot="1">
      <c r="A6" s="10" t="s">
        <v>10</v>
      </c>
      <c r="B6" s="20">
        <v>340</v>
      </c>
      <c r="C6" s="20">
        <v>341</v>
      </c>
    </row>
    <row r="7" spans="1:3" ht="16.5" thickBot="1">
      <c r="A7" s="10" t="s">
        <v>36</v>
      </c>
      <c r="B7" s="20">
        <v>4199408</v>
      </c>
      <c r="C7" s="20">
        <v>4805848</v>
      </c>
    </row>
    <row r="8" spans="1:3" ht="16.5" thickBot="1">
      <c r="A8" s="11" t="s">
        <v>11</v>
      </c>
      <c r="B8" s="21">
        <v>337037</v>
      </c>
      <c r="C8" s="21">
        <v>333035</v>
      </c>
    </row>
    <row r="9" spans="1:3" ht="17.25" thickBot="1" thickTop="1">
      <c r="A9" s="68" t="s">
        <v>139</v>
      </c>
      <c r="B9" s="68"/>
      <c r="C9" s="68"/>
    </row>
    <row r="10" spans="1:3" ht="16.5" thickTop="1">
      <c r="A10" s="80" t="s">
        <v>116</v>
      </c>
      <c r="B10" s="80"/>
      <c r="C10" s="80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Q11" sqref="Q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710937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28125" style="0" bestFit="1" customWidth="1"/>
  </cols>
  <sheetData>
    <row r="1" spans="1:19" ht="18.75" thickBot="1">
      <c r="A1" s="78" t="s">
        <v>126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40.5" customHeight="1" thickBot="1" thickTop="1">
      <c r="A2" s="92" t="s">
        <v>12</v>
      </c>
      <c r="B2" s="93" t="s">
        <v>13</v>
      </c>
      <c r="C2" s="94" t="s">
        <v>14</v>
      </c>
      <c r="D2" s="95"/>
      <c r="E2" s="94" t="s">
        <v>15</v>
      </c>
      <c r="F2" s="95"/>
      <c r="G2" s="94" t="s">
        <v>16</v>
      </c>
      <c r="H2" s="95"/>
      <c r="I2" s="94" t="s">
        <v>17</v>
      </c>
      <c r="J2" s="95"/>
      <c r="K2" s="94" t="s">
        <v>18</v>
      </c>
      <c r="L2" s="95"/>
      <c r="M2" s="94" t="s">
        <v>19</v>
      </c>
      <c r="N2" s="95"/>
      <c r="O2" s="94" t="s">
        <v>20</v>
      </c>
      <c r="P2" s="95"/>
      <c r="Q2" s="94" t="s">
        <v>21</v>
      </c>
      <c r="R2" s="95"/>
      <c r="S2" s="96" t="s">
        <v>22</v>
      </c>
    </row>
    <row r="3" spans="1:19" ht="36" customHeight="1" thickBot="1">
      <c r="A3" s="97"/>
      <c r="B3" s="98" t="s">
        <v>23</v>
      </c>
      <c r="C3" s="99" t="s">
        <v>24</v>
      </c>
      <c r="D3" s="98" t="s">
        <v>25</v>
      </c>
      <c r="E3" s="99" t="s">
        <v>24</v>
      </c>
      <c r="F3" s="98" t="s">
        <v>25</v>
      </c>
      <c r="G3" s="99" t="s">
        <v>24</v>
      </c>
      <c r="H3" s="98" t="s">
        <v>25</v>
      </c>
      <c r="I3" s="99" t="s">
        <v>24</v>
      </c>
      <c r="J3" s="98" t="s">
        <v>25</v>
      </c>
      <c r="K3" s="99" t="s">
        <v>24</v>
      </c>
      <c r="L3" s="98" t="s">
        <v>25</v>
      </c>
      <c r="M3" s="99" t="s">
        <v>24</v>
      </c>
      <c r="N3" s="98" t="s">
        <v>25</v>
      </c>
      <c r="O3" s="99" t="s">
        <v>24</v>
      </c>
      <c r="P3" s="98" t="s">
        <v>25</v>
      </c>
      <c r="Q3" s="99" t="s">
        <v>24</v>
      </c>
      <c r="R3" s="98" t="s">
        <v>25</v>
      </c>
      <c r="S3" s="100"/>
    </row>
    <row r="4" spans="1:19" ht="17.25" thickBot="1" thickTop="1">
      <c r="A4" s="101" t="s">
        <v>26</v>
      </c>
      <c r="B4" s="102"/>
      <c r="C4" s="86">
        <v>0</v>
      </c>
      <c r="D4" s="86">
        <v>0</v>
      </c>
      <c r="E4" s="86">
        <v>0</v>
      </c>
      <c r="F4" s="86">
        <v>0</v>
      </c>
      <c r="G4" s="86">
        <v>60</v>
      </c>
      <c r="H4" s="86">
        <v>0</v>
      </c>
      <c r="I4" s="86">
        <v>12</v>
      </c>
      <c r="J4" s="86">
        <v>0</v>
      </c>
      <c r="K4" s="86">
        <v>332</v>
      </c>
      <c r="L4" s="86">
        <v>162</v>
      </c>
      <c r="M4" s="86">
        <v>132</v>
      </c>
      <c r="N4" s="86">
        <v>116</v>
      </c>
      <c r="O4" s="86">
        <v>0</v>
      </c>
      <c r="P4" s="86">
        <v>1</v>
      </c>
      <c r="Q4" s="87">
        <v>536</v>
      </c>
      <c r="R4" s="88">
        <v>279</v>
      </c>
      <c r="S4" s="89">
        <v>815</v>
      </c>
    </row>
    <row r="5" spans="1:19" ht="16.5" thickBot="1">
      <c r="A5" s="101" t="s">
        <v>27</v>
      </c>
      <c r="B5" s="102"/>
      <c r="C5" s="86">
        <v>0</v>
      </c>
      <c r="D5" s="86">
        <v>0</v>
      </c>
      <c r="E5" s="86">
        <v>0</v>
      </c>
      <c r="F5" s="86">
        <v>0</v>
      </c>
      <c r="G5" s="86">
        <v>7</v>
      </c>
      <c r="H5" s="86">
        <v>0</v>
      </c>
      <c r="I5" s="86">
        <v>2</v>
      </c>
      <c r="J5" s="86">
        <v>0</v>
      </c>
      <c r="K5" s="86">
        <v>426</v>
      </c>
      <c r="L5" s="86">
        <v>261</v>
      </c>
      <c r="M5" s="86">
        <v>137</v>
      </c>
      <c r="N5" s="86">
        <v>174</v>
      </c>
      <c r="O5" s="86">
        <v>0</v>
      </c>
      <c r="P5" s="86">
        <v>2</v>
      </c>
      <c r="Q5" s="87">
        <v>572</v>
      </c>
      <c r="R5" s="90">
        <v>437</v>
      </c>
      <c r="S5" s="89">
        <v>1009</v>
      </c>
    </row>
    <row r="6" spans="1:19" ht="16.5" thickBot="1">
      <c r="A6" s="101" t="s">
        <v>28</v>
      </c>
      <c r="B6" s="102"/>
      <c r="C6" s="86">
        <v>0</v>
      </c>
      <c r="D6" s="86">
        <v>0</v>
      </c>
      <c r="E6" s="86">
        <v>0</v>
      </c>
      <c r="F6" s="86">
        <v>0</v>
      </c>
      <c r="G6" s="86">
        <v>6</v>
      </c>
      <c r="H6" s="86">
        <v>0</v>
      </c>
      <c r="I6" s="86">
        <v>4</v>
      </c>
      <c r="J6" s="86">
        <v>1</v>
      </c>
      <c r="K6" s="86">
        <v>703</v>
      </c>
      <c r="L6" s="86">
        <v>505</v>
      </c>
      <c r="M6" s="86">
        <v>257</v>
      </c>
      <c r="N6" s="86">
        <v>249</v>
      </c>
      <c r="O6" s="86">
        <v>7</v>
      </c>
      <c r="P6" s="86">
        <v>3</v>
      </c>
      <c r="Q6" s="87">
        <v>977</v>
      </c>
      <c r="R6" s="90">
        <v>758</v>
      </c>
      <c r="S6" s="89">
        <v>1735</v>
      </c>
    </row>
    <row r="7" spans="1:19" ht="16.5" thickBot="1">
      <c r="A7" s="101" t="s">
        <v>29</v>
      </c>
      <c r="B7" s="102"/>
      <c r="C7" s="86">
        <v>1</v>
      </c>
      <c r="D7" s="86">
        <v>0</v>
      </c>
      <c r="E7" s="86">
        <v>0</v>
      </c>
      <c r="F7" s="86">
        <v>0</v>
      </c>
      <c r="G7" s="86">
        <v>19</v>
      </c>
      <c r="H7" s="86">
        <v>1</v>
      </c>
      <c r="I7" s="86">
        <v>4</v>
      </c>
      <c r="J7" s="86">
        <v>0</v>
      </c>
      <c r="K7" s="86">
        <v>132</v>
      </c>
      <c r="L7" s="86">
        <f>136+27</f>
        <v>163</v>
      </c>
      <c r="M7" s="86">
        <v>70</v>
      </c>
      <c r="N7" s="86">
        <v>53</v>
      </c>
      <c r="O7" s="86">
        <v>4</v>
      </c>
      <c r="P7" s="86">
        <v>2</v>
      </c>
      <c r="Q7" s="87">
        <v>230</v>
      </c>
      <c r="R7" s="88">
        <v>219</v>
      </c>
      <c r="S7" s="89">
        <v>449</v>
      </c>
    </row>
    <row r="8" spans="1:19" ht="16.5" thickBot="1">
      <c r="A8" s="101" t="s">
        <v>30</v>
      </c>
      <c r="B8" s="102"/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7">
        <v>0</v>
      </c>
      <c r="R8" s="88">
        <v>0</v>
      </c>
      <c r="S8" s="89">
        <v>0</v>
      </c>
    </row>
    <row r="9" spans="1:19" ht="16.5" thickBot="1">
      <c r="A9" s="101" t="s">
        <v>31</v>
      </c>
      <c r="B9" s="102"/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7">
        <v>0</v>
      </c>
      <c r="R9" s="88">
        <v>0</v>
      </c>
      <c r="S9" s="89">
        <v>0</v>
      </c>
    </row>
    <row r="10" spans="1:19" ht="16.5" thickBot="1">
      <c r="A10" s="101" t="s">
        <v>45</v>
      </c>
      <c r="B10" s="102"/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7">
        <v>0</v>
      </c>
      <c r="R10" s="88">
        <v>0</v>
      </c>
      <c r="S10" s="89">
        <v>0</v>
      </c>
    </row>
    <row r="11" spans="1:19" ht="21" customHeight="1" thickBot="1">
      <c r="A11" s="103" t="s">
        <v>21</v>
      </c>
      <c r="B11" s="104"/>
      <c r="C11" s="91">
        <v>1</v>
      </c>
      <c r="D11" s="91">
        <v>0</v>
      </c>
      <c r="E11" s="91">
        <v>0</v>
      </c>
      <c r="F11" s="91">
        <v>0</v>
      </c>
      <c r="G11" s="91">
        <v>92</v>
      </c>
      <c r="H11" s="91">
        <v>1</v>
      </c>
      <c r="I11" s="91">
        <v>22</v>
      </c>
      <c r="J11" s="91">
        <v>1</v>
      </c>
      <c r="K11" s="91">
        <v>1593</v>
      </c>
      <c r="L11" s="91">
        <v>1091</v>
      </c>
      <c r="M11" s="91">
        <v>596</v>
      </c>
      <c r="N11" s="91">
        <v>592</v>
      </c>
      <c r="O11" s="91">
        <v>11</v>
      </c>
      <c r="P11" s="91">
        <v>8</v>
      </c>
      <c r="Q11" s="91">
        <f aca="true" t="shared" si="0" ref="D11:S11">SUM(Q4:Q10)</f>
        <v>2315</v>
      </c>
      <c r="R11" s="91">
        <v>1693</v>
      </c>
      <c r="S11" s="91">
        <v>4008</v>
      </c>
    </row>
    <row r="12" spans="1:19" ht="17.25" thickBot="1" thickTop="1">
      <c r="A12" s="76" t="s">
        <v>141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19" ht="16.5" thickTop="1">
      <c r="A13" s="81" t="s">
        <v>142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</sheetData>
  <sheetProtection/>
  <mergeCells count="21">
    <mergeCell ref="O2:P2"/>
    <mergeCell ref="A12:S12"/>
    <mergeCell ref="A6:B6"/>
    <mergeCell ref="A7:B7"/>
    <mergeCell ref="A8:B8"/>
    <mergeCell ref="A2:A3"/>
    <mergeCell ref="G2:H2"/>
    <mergeCell ref="E2:F2"/>
    <mergeCell ref="A4:B4"/>
    <mergeCell ref="M2:N2"/>
    <mergeCell ref="I2:J2"/>
    <mergeCell ref="A13:S13"/>
    <mergeCell ref="A10:B10"/>
    <mergeCell ref="A11:B11"/>
    <mergeCell ref="C2:D2"/>
    <mergeCell ref="A9:B9"/>
    <mergeCell ref="A1:S1"/>
    <mergeCell ref="S2:S3"/>
    <mergeCell ref="Q2:R2"/>
    <mergeCell ref="A5:B5"/>
    <mergeCell ref="K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10" zoomScaleSheetLayoutView="110" zoomScalePageLayoutView="0" workbookViewId="0" topLeftCell="A1">
      <selection activeCell="C5" sqref="C5"/>
    </sheetView>
  </sheetViews>
  <sheetFormatPr defaultColWidth="9.140625" defaultRowHeight="12.75"/>
  <cols>
    <col min="1" max="1" width="50.7109375" style="18" customWidth="1"/>
    <col min="2" max="3" width="15.7109375" style="18" customWidth="1"/>
    <col min="4" max="16384" width="9.140625" style="18" customWidth="1"/>
  </cols>
  <sheetData>
    <row r="1" spans="1:3" ht="44.25" customHeight="1" thickBot="1">
      <c r="A1" s="82" t="s">
        <v>143</v>
      </c>
      <c r="B1" s="83"/>
      <c r="C1" s="83"/>
    </row>
    <row r="2" spans="1:3" ht="17.25" thickBot="1" thickTop="1">
      <c r="A2" s="22" t="s">
        <v>0</v>
      </c>
      <c r="B2" s="28">
        <v>1399</v>
      </c>
      <c r="C2" s="28">
        <v>1400</v>
      </c>
    </row>
    <row r="3" spans="1:3" ht="16.5" thickTop="1">
      <c r="A3" s="29" t="s">
        <v>117</v>
      </c>
      <c r="B3" s="62">
        <v>222218.023</v>
      </c>
      <c r="C3" s="62">
        <v>382829.092</v>
      </c>
    </row>
    <row r="4" spans="1:3" ht="16.5" thickBot="1">
      <c r="A4" s="13" t="s">
        <v>118</v>
      </c>
      <c r="B4" s="105">
        <v>-156624.399</v>
      </c>
      <c r="C4" s="105">
        <v>-266150.927</v>
      </c>
    </row>
    <row r="5" spans="1:3" ht="15.75">
      <c r="A5" s="13" t="s">
        <v>119</v>
      </c>
      <c r="B5" s="62">
        <v>65593.624</v>
      </c>
      <c r="C5" s="62">
        <v>116678.164</v>
      </c>
    </row>
    <row r="6" spans="1:3" ht="15.75">
      <c r="A6" s="13"/>
      <c r="B6" s="62"/>
      <c r="C6" s="62"/>
    </row>
    <row r="7" spans="1:3" ht="15.75">
      <c r="A7" s="15" t="s">
        <v>32</v>
      </c>
      <c r="B7" s="62">
        <v>17450.088</v>
      </c>
      <c r="C7" s="62">
        <v>29672.34</v>
      </c>
    </row>
    <row r="8" spans="1:3" ht="19.5" customHeight="1" thickBot="1">
      <c r="A8" s="13" t="s">
        <v>34</v>
      </c>
      <c r="B8" s="105">
        <v>-3457.536</v>
      </c>
      <c r="C8" s="105">
        <v>-4994.601</v>
      </c>
    </row>
    <row r="9" spans="1:3" ht="15.75">
      <c r="A9" s="13" t="s">
        <v>38</v>
      </c>
      <c r="B9" s="62">
        <v>13992.552</v>
      </c>
      <c r="C9" s="62">
        <v>24677.739</v>
      </c>
    </row>
    <row r="10" spans="1:3" ht="15.75">
      <c r="A10" s="13"/>
      <c r="B10" s="62"/>
      <c r="C10" s="62"/>
    </row>
    <row r="11" spans="1:3" ht="15.75">
      <c r="A11" s="15" t="s">
        <v>144</v>
      </c>
      <c r="B11" s="62">
        <v>2794.071</v>
      </c>
      <c r="C11" s="62">
        <v>1790.862</v>
      </c>
    </row>
    <row r="12" spans="1:3" ht="15.75">
      <c r="A12" s="15" t="s">
        <v>39</v>
      </c>
      <c r="B12" s="62">
        <v>79978.776</v>
      </c>
      <c r="C12" s="62">
        <v>26496.944</v>
      </c>
    </row>
    <row r="13" spans="1:3" ht="16.5" thickBot="1">
      <c r="A13" s="13" t="s">
        <v>40</v>
      </c>
      <c r="B13" s="105">
        <v>0</v>
      </c>
      <c r="C13" s="105">
        <v>0</v>
      </c>
    </row>
    <row r="14" spans="1:3" ht="15.75">
      <c r="A14" s="13" t="s">
        <v>41</v>
      </c>
      <c r="B14" s="62">
        <v>162359.022</v>
      </c>
      <c r="C14" s="62">
        <v>169643.709</v>
      </c>
    </row>
    <row r="15" spans="1:3" ht="15.75">
      <c r="A15" s="13"/>
      <c r="B15" s="62"/>
      <c r="C15" s="62"/>
    </row>
    <row r="16" spans="1:3" ht="15.75">
      <c r="A16" s="13" t="s">
        <v>33</v>
      </c>
      <c r="B16" s="62">
        <v>9049.456</v>
      </c>
      <c r="C16" s="62">
        <v>57483.894</v>
      </c>
    </row>
    <row r="17" spans="1:3" ht="15.75">
      <c r="A17" s="13" t="s">
        <v>120</v>
      </c>
      <c r="B17" s="62">
        <v>-19649.235</v>
      </c>
      <c r="C17" s="62">
        <v>-27314.352</v>
      </c>
    </row>
    <row r="18" spans="1:3" ht="15.75">
      <c r="A18" s="13" t="s">
        <v>121</v>
      </c>
      <c r="B18" s="62">
        <v>-9950.507</v>
      </c>
      <c r="C18" s="62">
        <v>-13944.255</v>
      </c>
    </row>
    <row r="19" spans="1:3" ht="15.75">
      <c r="A19" s="13" t="s">
        <v>122</v>
      </c>
      <c r="B19" s="62">
        <v>-9698.728</v>
      </c>
      <c r="C19" s="62">
        <v>-13370.097</v>
      </c>
    </row>
    <row r="20" spans="1:3" ht="15.75">
      <c r="A20" s="13" t="s">
        <v>123</v>
      </c>
      <c r="B20" s="62">
        <v>-38091.334</v>
      </c>
      <c r="C20" s="62">
        <v>-20241.492</v>
      </c>
    </row>
    <row r="21" spans="1:3" ht="15.75">
      <c r="A21" s="15" t="s">
        <v>124</v>
      </c>
      <c r="B21" s="62">
        <v>-3.574</v>
      </c>
      <c r="C21" s="62">
        <v>-17.911</v>
      </c>
    </row>
    <row r="22" spans="1:3" ht="15.75">
      <c r="A22" s="15" t="s">
        <v>42</v>
      </c>
      <c r="B22" s="62">
        <v>-2084.602</v>
      </c>
      <c r="C22" s="62">
        <v>-3955.518</v>
      </c>
    </row>
    <row r="23" spans="1:3" ht="16.5" thickBot="1">
      <c r="A23" s="15" t="s">
        <v>125</v>
      </c>
      <c r="B23" s="105">
        <v>0</v>
      </c>
      <c r="C23" s="105">
        <v>0</v>
      </c>
    </row>
    <row r="24" spans="1:3" ht="15.75">
      <c r="A24" s="13" t="s">
        <v>43</v>
      </c>
      <c r="B24" s="62">
        <v>111579.734</v>
      </c>
      <c r="C24" s="62">
        <v>175598.331</v>
      </c>
    </row>
    <row r="25" spans="1:3" ht="16.5" thickBot="1">
      <c r="A25" s="13" t="s">
        <v>44</v>
      </c>
      <c r="B25" s="105">
        <v>-12905.851</v>
      </c>
      <c r="C25" s="105">
        <v>-20400.624</v>
      </c>
    </row>
    <row r="26" spans="1:3" ht="16.5" thickBot="1">
      <c r="A26" s="14" t="s">
        <v>35</v>
      </c>
      <c r="B26" s="64">
        <v>98673.883</v>
      </c>
      <c r="C26" s="64">
        <v>155197.707</v>
      </c>
    </row>
    <row r="27" spans="1:3" ht="17.25" thickBot="1" thickTop="1">
      <c r="A27" s="84" t="s">
        <v>141</v>
      </c>
      <c r="B27" s="85"/>
      <c r="C27" s="85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Reviwer</cp:lastModifiedBy>
  <cp:lastPrinted>2022-08-09T09:49:03Z</cp:lastPrinted>
  <dcterms:created xsi:type="dcterms:W3CDTF">2010-08-18T05:06:50Z</dcterms:created>
  <dcterms:modified xsi:type="dcterms:W3CDTF">2022-09-13T10:26:47Z</dcterms:modified>
  <cp:category/>
  <cp:version/>
  <cp:contentType/>
  <cp:contentStatus/>
</cp:coreProperties>
</file>