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245" tabRatio="837" activeTab="8"/>
  </bookViews>
  <sheets>
    <sheet name="داراییها" sheetId="1" r:id="rId1"/>
    <sheet name="بدهی ها و حقوق صاحبان سهام" sheetId="2" r:id="rId2"/>
    <sheet name="توزیع بخش اقتصادی" sheetId="3" r:id="rId3"/>
    <sheet name="کیفیت اعتباری" sheetId="4" r:id="rId4"/>
    <sheet name="فعالیتهای ارزی" sheetId="5" r:id="rId5"/>
    <sheet name="شعب" sheetId="6" r:id="rId6"/>
    <sheet name="بانکداری الکترونیک" sheetId="7" r:id="rId7"/>
    <sheet name="نیروی انسانی " sheetId="8" r:id="rId8"/>
    <sheet name="سود وزیان" sheetId="9" r:id="rId9"/>
  </sheets>
  <definedNames/>
  <calcPr fullCalcOnLoad="1"/>
</workbook>
</file>

<file path=xl/sharedStrings.xml><?xml version="1.0" encoding="utf-8"?>
<sst xmlns="http://schemas.openxmlformats.org/spreadsheetml/2006/main" count="171" uniqueCount="145">
  <si>
    <t>شرح</t>
  </si>
  <si>
    <r>
      <t xml:space="preserve">          </t>
    </r>
    <r>
      <rPr>
        <b/>
        <sz val="10"/>
        <rFont val="B Nazanin"/>
        <family val="0"/>
      </rPr>
      <t>شرح</t>
    </r>
  </si>
  <si>
    <t>تعداد شعب در داخل كشور</t>
  </si>
  <si>
    <t>تعداد شعب در خارج از كشور</t>
  </si>
  <si>
    <t>شعب سوئيفتي</t>
  </si>
  <si>
    <r>
      <t xml:space="preserve">دستگاه‌هاي </t>
    </r>
    <r>
      <rPr>
        <sz val="9"/>
        <rFont val="Times New Roman"/>
        <family val="1"/>
      </rPr>
      <t>ATM</t>
    </r>
  </si>
  <si>
    <t>PIN PAD</t>
  </si>
  <si>
    <r>
      <t xml:space="preserve">شعب </t>
    </r>
    <r>
      <rPr>
        <sz val="9"/>
        <rFont val="Times New Roman"/>
        <family val="1"/>
      </rPr>
      <t>ONLINE</t>
    </r>
  </si>
  <si>
    <t>جاری</t>
  </si>
  <si>
    <t>سررسید گذشته</t>
  </si>
  <si>
    <t>معوق</t>
  </si>
  <si>
    <t>جمع مبلغ ناخالص</t>
  </si>
  <si>
    <t>ذخیره کاهش ارزش</t>
  </si>
  <si>
    <t>خالص مبلغ دفتری</t>
  </si>
  <si>
    <t>تسهیلات اعطایی به بانکها</t>
  </si>
  <si>
    <t>مبلغ دفتری</t>
  </si>
  <si>
    <t>صنعت</t>
  </si>
  <si>
    <t>مسکن</t>
  </si>
  <si>
    <t>بازرگانی</t>
  </si>
  <si>
    <t>خدمات</t>
  </si>
  <si>
    <t>کشاورزی</t>
  </si>
  <si>
    <t>میزان تسهیلات/تعهدات براساس داخل و خارج از کشور</t>
  </si>
  <si>
    <t>داخل کشور</t>
  </si>
  <si>
    <t>خارج کشور</t>
  </si>
  <si>
    <t>مجموع</t>
  </si>
  <si>
    <t xml:space="preserve">          شرح</t>
  </si>
  <si>
    <r>
      <rPr>
        <b/>
        <sz val="12"/>
        <rFont val="B Nazanin"/>
        <family val="0"/>
      </rPr>
      <t>جدول3:</t>
    </r>
    <r>
      <rPr>
        <sz val="12"/>
        <rFont val="B Nazanin"/>
        <family val="0"/>
      </rPr>
      <t xml:space="preserve"> توزیع بخش اقتصادی تسهيلات و سرمایه‌گذاری‌ها و تمرکز درون یا برون مرزی آن 
      (ارقام به ميليارد ريال)
</t>
    </r>
  </si>
  <si>
    <t>میزان تسهیلات/تعهدات براساس بخش‌های اقتصادی</t>
  </si>
  <si>
    <t>بانک‌ها</t>
  </si>
  <si>
    <t>مشکوک‌الوصول</t>
  </si>
  <si>
    <t>كارت‌هاي بانكي صادر شده *</t>
  </si>
  <si>
    <r>
      <t xml:space="preserve">دستگاه‌هاي </t>
    </r>
    <r>
      <rPr>
        <sz val="9"/>
        <rFont val="Times New Roman"/>
        <family val="1"/>
      </rPr>
      <t>POS</t>
    </r>
  </si>
  <si>
    <t xml:space="preserve"> * به غیر از کارت‌های هدیه، خرید و بن کارت </t>
  </si>
  <si>
    <t>سایر</t>
  </si>
  <si>
    <t>دارایی‌ها</t>
  </si>
  <si>
    <t>موجودی نقد</t>
  </si>
  <si>
    <t>مطالبات از بانک‌ها و سایر مؤسسات اعتباری</t>
  </si>
  <si>
    <t>مطالبات از دولت</t>
  </si>
  <si>
    <t>تسهیلات اعطایی و مطالبات از اشخاص دولتی</t>
  </si>
  <si>
    <t>تسهيلات اعطايي و مطالبات از اشخاص غیردولتی</t>
  </si>
  <si>
    <t>سرمایه‌گذاری در سهام و سایر اوراق بهادار</t>
  </si>
  <si>
    <t>مطالبات از شرکت‌های فرعی و وابسته</t>
  </si>
  <si>
    <t>سایر حساب‌های دریافتنی</t>
  </si>
  <si>
    <t>دارایی‌های ثابت مشهود</t>
  </si>
  <si>
    <t>دارایی‌های نامشهود</t>
  </si>
  <si>
    <t>سپرده قانونی</t>
  </si>
  <si>
    <t>سایر دارایی‌ها</t>
  </si>
  <si>
    <t>جمع دارایی‌ها</t>
  </si>
  <si>
    <t>اقلام زيرخط ترازنامه</t>
  </si>
  <si>
    <t xml:space="preserve">     تعهدات مشتريان بابت اعتبارات اسنادي</t>
  </si>
  <si>
    <t xml:space="preserve">     تعهدات مشتريان بابت ضمانت‌نامه‌های صادره</t>
  </si>
  <si>
    <t xml:space="preserve">     ساير تعهدات مشتریان</t>
  </si>
  <si>
    <t xml:space="preserve">    طرف وجوه اداره‌ شده و موارد مشابه</t>
  </si>
  <si>
    <t>بدهی‌ها</t>
  </si>
  <si>
    <t>بدهی به بانک‌ها و سایر مؤسسات اعتباری</t>
  </si>
  <si>
    <t>سپرده‌هاي مشتریان</t>
  </si>
  <si>
    <t>سود سهام پرداختنی</t>
  </si>
  <si>
    <t>اوراق بدهی</t>
  </si>
  <si>
    <t>ذخیره مالیات عملکرد</t>
  </si>
  <si>
    <t>ذخایر و سایر بدهی‌ها</t>
  </si>
  <si>
    <t>ذخیره مزایای پایان خدمت و تعهدات بازنشستگی کارکنان</t>
  </si>
  <si>
    <t>جمع بدهی‌ها</t>
  </si>
  <si>
    <t>حقوق صاحبان سپرده‌های سرمایه‌گذاری</t>
  </si>
  <si>
    <t>سپرده‌های سرمایه‌گذاری مدت‌دار</t>
  </si>
  <si>
    <t>سود پرداختنی سپرده‌های سرمایه‌گذاری مدت‌دار</t>
  </si>
  <si>
    <r>
      <t>جمع حقوق صاحبان سپرده‌های سرمایه</t>
    </r>
    <r>
      <rPr>
        <sz val="10"/>
        <rFont val="B Nazanin"/>
        <family val="0"/>
      </rPr>
      <t>‌</t>
    </r>
    <r>
      <rPr>
        <b/>
        <sz val="10"/>
        <rFont val="B Nazanin"/>
        <family val="0"/>
      </rPr>
      <t>گذاری</t>
    </r>
  </si>
  <si>
    <t>جمع بدهی‌ها و حقوق صاحبان سپرده‌های سرمایه‌گذاری</t>
  </si>
  <si>
    <t>حقوق صاحبان سهام</t>
  </si>
  <si>
    <t>سرمایه</t>
  </si>
  <si>
    <t>افزایش سرمایه در جریان</t>
  </si>
  <si>
    <t>اندوخته صرف سهام</t>
  </si>
  <si>
    <t>اندوخته قانونی</t>
  </si>
  <si>
    <t>سایر اندوخته‌ها</t>
  </si>
  <si>
    <r>
      <t>مازاد تجدید ارزیابی دارایی</t>
    </r>
    <r>
      <rPr>
        <b/>
        <sz val="10"/>
        <rFont val="B Nazanin"/>
        <family val="0"/>
      </rPr>
      <t>‌</t>
    </r>
    <r>
      <rPr>
        <sz val="10"/>
        <rFont val="B Nazanin"/>
        <family val="0"/>
      </rPr>
      <t>ها</t>
    </r>
  </si>
  <si>
    <t>تفاوت تسعیر ارز</t>
  </si>
  <si>
    <t>سود انباشته</t>
  </si>
  <si>
    <t>سهام خزانه</t>
  </si>
  <si>
    <t>جمع حقوق صاحبان سهام</t>
  </si>
  <si>
    <t>جمع بدهی‌ها، حقوق صاحبان سپرده‌های سرمایه‌گذاری و حقوق صاحبان سهام</t>
  </si>
  <si>
    <t xml:space="preserve">                                                                                                                                                                                                                                 </t>
  </si>
  <si>
    <t>معادل ریالی جمع دارایی‌های ارزی</t>
  </si>
  <si>
    <r>
      <t>معادل ریالی جمع بدهی‌ها و حقوق سپرده</t>
    </r>
    <r>
      <rPr>
        <b/>
        <sz val="10"/>
        <rFont val="B Nazanin"/>
        <family val="0"/>
      </rPr>
      <t>‌</t>
    </r>
    <r>
      <rPr>
        <sz val="10"/>
        <rFont val="B Nazanin"/>
        <family val="0"/>
      </rPr>
      <t>گذاران ارزی</t>
    </r>
  </si>
  <si>
    <t>معادل ریالی تعهدات بابت اعتبارات اسنادی ارزی گشایش یافته</t>
  </si>
  <si>
    <r>
      <t>معادل ریالی تعهدات بابت ضمانت‌نامه</t>
    </r>
    <r>
      <rPr>
        <b/>
        <sz val="10"/>
        <rFont val="B Nazanin"/>
        <family val="0"/>
      </rPr>
      <t>‌</t>
    </r>
    <r>
      <rPr>
        <sz val="10"/>
        <rFont val="B Nazanin"/>
        <family val="0"/>
      </rPr>
      <t>های ارزی صادره</t>
    </r>
  </si>
  <si>
    <t>معادل ریالی تعهدات بابت مبالغ دریافتی از صندوق توسعه ملی</t>
  </si>
  <si>
    <t>درآمدهاي تسهیلات اعطایی و سپرده‌گذاری</t>
  </si>
  <si>
    <r>
      <t>هزینه سود سپرده</t>
    </r>
    <r>
      <rPr>
        <b/>
        <sz val="10"/>
        <rFont val="B Nazanin"/>
        <family val="0"/>
      </rPr>
      <t>‌</t>
    </r>
    <r>
      <rPr>
        <sz val="10"/>
        <rFont val="B Nazanin"/>
        <family val="0"/>
      </rPr>
      <t>ها</t>
    </r>
  </si>
  <si>
    <r>
      <t>خالص درآمد تسهیلات و سپرده</t>
    </r>
    <r>
      <rPr>
        <b/>
        <sz val="10"/>
        <rFont val="B Nazanin"/>
        <family val="0"/>
      </rPr>
      <t>‌</t>
    </r>
    <r>
      <rPr>
        <sz val="10"/>
        <rFont val="B Nazanin"/>
        <family val="0"/>
      </rPr>
      <t>گذاری</t>
    </r>
  </si>
  <si>
    <t>درآمد کارمزد</t>
  </si>
  <si>
    <t>هزینه کارمزد</t>
  </si>
  <si>
    <t>خالص درآمد کارمزد</t>
  </si>
  <si>
    <t>خالص سود (زیان) سرمایه‌گذاری‌ها</t>
  </si>
  <si>
    <t>خالص سود (زیان) مبادلات و معاملات ارزی</t>
  </si>
  <si>
    <t>سایر درآمدهای عملیاتی</t>
  </si>
  <si>
    <t>جمع درآمدهای عملیاتی</t>
  </si>
  <si>
    <t>سایر درآمدها</t>
  </si>
  <si>
    <t xml:space="preserve">هزینه‌های اداری و عمومی </t>
  </si>
  <si>
    <t>هزینه‌های کارکنان</t>
  </si>
  <si>
    <t>هزینه‌های اداری</t>
  </si>
  <si>
    <t>هزینه مطالبات مشکوک‌الوصول</t>
  </si>
  <si>
    <t>هزینه‌های مالی</t>
  </si>
  <si>
    <t>هزینه استهلاک</t>
  </si>
  <si>
    <t>سایر هزینه‌ها</t>
  </si>
  <si>
    <t xml:space="preserve">سود (زیان) قبل از مالیات بر درآمد </t>
  </si>
  <si>
    <t>مالیات بر درآمد</t>
  </si>
  <si>
    <t>سود (زیان) خالص</t>
  </si>
  <si>
    <t>سنوات  خدمت</t>
  </si>
  <si>
    <t>تحصيلات</t>
  </si>
  <si>
    <t>ابتدايي و كمتر</t>
  </si>
  <si>
    <t>سيكل</t>
  </si>
  <si>
    <t>ديپلم</t>
  </si>
  <si>
    <t>فوق ديپلم</t>
  </si>
  <si>
    <t>ليسانس</t>
  </si>
  <si>
    <t>فوق ليسانس</t>
  </si>
  <si>
    <t>دكتري</t>
  </si>
  <si>
    <t>جمع</t>
  </si>
  <si>
    <t>جمع كل</t>
  </si>
  <si>
    <t>جنسيت</t>
  </si>
  <si>
    <t xml:space="preserve">مرد </t>
  </si>
  <si>
    <t>زن</t>
  </si>
  <si>
    <t xml:space="preserve">كمتر از 5 </t>
  </si>
  <si>
    <t xml:space="preserve">5 تا 9 </t>
  </si>
  <si>
    <t xml:space="preserve">10 تا 14 </t>
  </si>
  <si>
    <t xml:space="preserve">15 تا 19 </t>
  </si>
  <si>
    <t xml:space="preserve">20 تا 24 </t>
  </si>
  <si>
    <t xml:space="preserve">25 تا 29 </t>
  </si>
  <si>
    <t>30 و بیشتر</t>
  </si>
  <si>
    <t>_</t>
  </si>
  <si>
    <t>مأخذ: تمام آمارهاي اين گزارش براساس اطلاعات ارسالي از جانب بانك رفاه کارگران است.</t>
  </si>
  <si>
    <r>
      <rPr>
        <b/>
        <sz val="10"/>
        <rFont val="B Nazanin"/>
        <family val="0"/>
      </rPr>
      <t xml:space="preserve">      جدول 1:</t>
    </r>
    <r>
      <rPr>
        <sz val="10"/>
        <rFont val="B Nazanin"/>
        <family val="0"/>
      </rPr>
      <t xml:space="preserve"> ميزان دارايي‌هاي بانك رفاه کارگران
        (ارقام به ميليارد ريال)
</t>
    </r>
  </si>
  <si>
    <r>
      <rPr>
        <b/>
        <sz val="10"/>
        <rFont val="B Nazanin"/>
        <family val="0"/>
      </rPr>
      <t>جدول2</t>
    </r>
    <r>
      <rPr>
        <sz val="10"/>
        <rFont val="B Nazanin"/>
        <family val="0"/>
      </rPr>
      <t xml:space="preserve">: بدهي‌ها، حقوق صاحبان سپرده‌های سرمایه‌گذاری و حقوق صاحبان سهام بانک رفاه کارگران
      (ارقام به ميليارد ريال)
</t>
    </r>
  </si>
  <si>
    <t xml:space="preserve">تسهیلات اعطایی </t>
  </si>
  <si>
    <t>سرمایه‌گذاری‌ها</t>
  </si>
  <si>
    <t>تعهدات بابت ضمانت‌نامه‌ها و اعتبار اسنادی</t>
  </si>
  <si>
    <t>تسهیلات اعطایی به مشتریان</t>
  </si>
  <si>
    <t>تعهدات بابت ضمانت نامه ها و اعتبار اسنادی</t>
  </si>
  <si>
    <r>
      <rPr>
        <b/>
        <sz val="10"/>
        <rFont val="B Nazanin"/>
        <family val="0"/>
      </rPr>
      <t>جدول4:</t>
    </r>
    <r>
      <rPr>
        <sz val="10"/>
        <rFont val="B Nazanin"/>
        <family val="0"/>
      </rPr>
      <t xml:space="preserve"> کیفیت اعتباری تسهیلات و تعهدات اعطایی و سرمایه‌گذاری‌های بانك رفاه کارگران
      (ارقام به ميليارد ريال)
</t>
    </r>
  </si>
  <si>
    <t xml:space="preserve"> مأخذ: تمام آمارهاي اين گزارش براساس اطلاعات ارسالي از جانب بانك رفاه کارگران است.</t>
  </si>
  <si>
    <r>
      <rPr>
        <b/>
        <sz val="10"/>
        <rFont val="B Nazanin"/>
        <family val="0"/>
      </rPr>
      <t xml:space="preserve">                جدول 5</t>
    </r>
    <r>
      <rPr>
        <sz val="10"/>
        <rFont val="B Nazanin"/>
        <family val="0"/>
      </rPr>
      <t xml:space="preserve">: فعاليت‌هاي ارزي و بين‌المللي بانك رفاه کارگران
                (ارقام به ميلیارد ریال)
</t>
    </r>
  </si>
  <si>
    <r>
      <rPr>
        <b/>
        <sz val="10"/>
        <rFont val="B Nazanin"/>
        <family val="0"/>
      </rPr>
      <t>جدول 6</t>
    </r>
    <r>
      <rPr>
        <sz val="10"/>
        <rFont val="B Nazanin"/>
        <family val="0"/>
      </rPr>
      <t>: تعداد شعب بانك رفاه کارگران</t>
    </r>
  </si>
  <si>
    <t xml:space="preserve">  مأخذ: تمام آمارهاي اين گزارش براساس اطلاعات ارسالي از جانب بانك رفاه کارگران است.</t>
  </si>
  <si>
    <r>
      <rPr>
        <b/>
        <sz val="10"/>
        <rFont val="B Nazanin"/>
        <family val="0"/>
      </rPr>
      <t xml:space="preserve">جدول 7: </t>
    </r>
    <r>
      <rPr>
        <sz val="10"/>
        <rFont val="B Nazanin"/>
        <family val="0"/>
      </rPr>
      <t>ميزان بهره‌مندي بانك رفاه کارگران از فناوري بانكداري الكترونيك</t>
    </r>
  </si>
  <si>
    <t>* سابقه کار در محل بانک رفاه کارگران محسوب گردد.</t>
  </si>
  <si>
    <t>جدول 8: تعداد نيروي انساني به تفكيك جنسيت سنوات خدمت و تحصيلات پايان سال 1401*</t>
  </si>
  <si>
    <r>
      <rPr>
        <b/>
        <sz val="10"/>
        <rFont val="B Nazanin"/>
        <family val="0"/>
      </rPr>
      <t xml:space="preserve">جدول  9: </t>
    </r>
    <r>
      <rPr>
        <sz val="10"/>
        <rFont val="B Nazanin"/>
        <family val="0"/>
      </rPr>
      <t xml:space="preserve">سود و زيان بانك رفاه کارگران
 (ارقام به ميليارد ريال)
</t>
    </r>
  </si>
</sst>
</file>

<file path=xl/styles.xml><?xml version="1.0" encoding="utf-8"?>
<styleSheet xmlns="http://schemas.openxmlformats.org/spreadsheetml/2006/main">
  <numFmts count="46">
    <numFmt numFmtId="5" formatCode="#,##0_-&quot;ريال&quot;;#,##0\-&quot;ريال&quot;"/>
    <numFmt numFmtId="6" formatCode="#,##0_-&quot;ريال&quot;;[Red]#,##0\-&quot;ريال&quot;"/>
    <numFmt numFmtId="7" formatCode="#,##0.00_-&quot;ريال&quot;;#,##0.00\-&quot;ريال&quot;"/>
    <numFmt numFmtId="8" formatCode="#,##0.00_-&quot;ريال&quot;;[Red]#,##0.00\-&quot;ريال&quot;"/>
    <numFmt numFmtId="42" formatCode="_ * #,##0_-&quot;ريال&quot;_ ;_ * #,##0\-&quot;ريال&quot;_ ;_ * &quot;-&quot;_-&quot;ريال&quot;_ ;_ @_ "/>
    <numFmt numFmtId="41" formatCode="_ * #,##0_-_ر_ي_ا_ل_ ;_ * #,##0\-_ر_ي_ا_ل_ ;_ * &quot;-&quot;_-_ر_ي_ا_ل_ ;_ @_ "/>
    <numFmt numFmtId="44" formatCode="_ * #,##0.00_-&quot;ريال&quot;_ ;_ * #,##0.00\-&quot;ريال&quot;_ ;_ * &quot;-&quot;??_-&quot;ريال&quot;_ ;_ @_ "/>
    <numFmt numFmtId="43" formatCode="_ * #,##0.00_-_ر_ي_ا_ل_ ;_ * #,##0.00\-_ر_ي_ا_ل_ ;_ * &quot;-&quot;??_-_ر_ي_ا_ل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ريال&quot;\ #,##0_-;&quot;ريال&quot;\ #,##0\-"/>
    <numFmt numFmtId="173" formatCode="&quot;ريال&quot;\ #,##0_-;[Red]&quot;ريال&quot;\ #,##0\-"/>
    <numFmt numFmtId="174" formatCode="&quot;ريال&quot;\ #,##0.00_-;&quot;ريال&quot;\ #,##0.00\-"/>
    <numFmt numFmtId="175" formatCode="&quot;ريال&quot;\ #,##0.00_-;[Red]&quot;ريال&quot;\ #,##0.00\-"/>
    <numFmt numFmtId="176" formatCode="_-&quot;ريال&quot;\ * #,##0_-;_-&quot;ريال&quot;\ * #,##0\-;_-&quot;ريال&quot;\ * &quot;-&quot;_-;_-@_-"/>
    <numFmt numFmtId="177" formatCode="_-* #,##0_-;_-* #,##0\-;_-* &quot;-&quot;_-;_-@_-"/>
    <numFmt numFmtId="178" formatCode="_-&quot;ريال&quot;\ * #,##0.00_-;_-&quot;ريال&quot;\ * #,##0.00\-;_-&quot;ريال&quot;\ * &quot;-&quot;??_-;_-@_-"/>
    <numFmt numFmtId="179" formatCode="_-* #,##0.00_-;_-* #,##0.00\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29]hh:mm:ss\ AM/PM"/>
    <numFmt numFmtId="185" formatCode="#,##0_ ;[Red]\-#,##0\ "/>
    <numFmt numFmtId="186" formatCode="_-* #,##0_-;_-* #,##0\-;_-* &quot;-&quot;??_-;_-@_-"/>
    <numFmt numFmtId="187" formatCode="#,##0;[Red]#,##0"/>
    <numFmt numFmtId="188" formatCode="#,##0_ ;\-#,##0\ "/>
    <numFmt numFmtId="189" formatCode="#,###,,,"/>
    <numFmt numFmtId="190" formatCode="_-* #,##0.0_-;_-* #,##0.0\-;_-* &quot;-&quot;??_-;_-@_-"/>
    <numFmt numFmtId="191" formatCode="_-* #,##0.000_-;_-* #,##0.000\-;_-* &quot;-&quot;??_-;_-@_-"/>
    <numFmt numFmtId="192" formatCode="0_ ;\-0\ "/>
    <numFmt numFmtId="193" formatCode="_-* #,##0_-;_-* #,##0"/>
    <numFmt numFmtId="194" formatCode="0_);[Red]\(0\)"/>
    <numFmt numFmtId="195" formatCode="#,###,,,;\(##,,,\)"/>
    <numFmt numFmtId="196" formatCode="0_);\(0\)"/>
    <numFmt numFmtId="197" formatCode="0;[Red]0"/>
    <numFmt numFmtId="198" formatCode="#,###,,,;[Red]\(#,###\)\,"/>
    <numFmt numFmtId="199" formatCode="#,###,,;[Red]\(#,###\)\,"/>
    <numFmt numFmtId="200" formatCode="#,###,,,;\(#,###,,,\)"/>
    <numFmt numFmtId="201" formatCode="#,##0;\(#,##0\);\-;"/>
  </numFmts>
  <fonts count="48">
    <font>
      <sz val="10"/>
      <name val="Arial"/>
      <family val="0"/>
    </font>
    <font>
      <b/>
      <sz val="10"/>
      <name val="B Nazanin"/>
      <family val="0"/>
    </font>
    <font>
      <b/>
      <sz val="9"/>
      <name val="B Nazanin"/>
      <family val="0"/>
    </font>
    <font>
      <sz val="10"/>
      <name val="B Nazanin"/>
      <family val="0"/>
    </font>
    <font>
      <sz val="9"/>
      <name val="B Nazanin"/>
      <family val="0"/>
    </font>
    <font>
      <sz val="9"/>
      <name val="Times New Roman"/>
      <family val="1"/>
    </font>
    <font>
      <sz val="12"/>
      <name val="B Nazanin"/>
      <family val="0"/>
    </font>
    <font>
      <b/>
      <sz val="12"/>
      <name val="B Nazanin"/>
      <family val="0"/>
    </font>
    <font>
      <b/>
      <sz val="8"/>
      <name val="B Nazani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5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5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5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5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ck"/>
      <top>
        <color indexed="63"/>
      </top>
      <bottom style="medium"/>
    </border>
    <border>
      <left style="double"/>
      <right style="thick"/>
      <top>
        <color indexed="63"/>
      </top>
      <bottom style="double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ck"/>
      <top>
        <color indexed="63"/>
      </top>
      <bottom style="double"/>
    </border>
    <border>
      <left style="double"/>
      <right style="thick"/>
      <top style="double"/>
      <bottom style="double"/>
    </border>
    <border>
      <left>
        <color indexed="63"/>
      </left>
      <right style="thick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ck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uble"/>
      <right style="thick"/>
      <top style="double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ck"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ck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double"/>
    </border>
    <border>
      <left style="medium"/>
      <right style="medium"/>
      <top style="medium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medium"/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double"/>
      <right style="thick"/>
      <top style="thin"/>
      <bottom style="double"/>
    </border>
    <border>
      <left>
        <color indexed="63"/>
      </left>
      <right style="thick"/>
      <top style="thin"/>
      <bottom style="double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double"/>
      <top>
        <color indexed="63"/>
      </top>
      <bottom style="thin"/>
    </border>
    <border>
      <left>
        <color indexed="63"/>
      </left>
      <right style="thick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/>
      <right>
        <color indexed="63"/>
      </right>
      <top style="double"/>
      <bottom style="double"/>
    </border>
    <border>
      <left style="thick"/>
      <right>
        <color indexed="63"/>
      </right>
      <top style="double"/>
      <bottom>
        <color indexed="63"/>
      </bottom>
    </border>
    <border>
      <left>
        <color indexed="63"/>
      </left>
      <right style="thick"/>
      <top style="double"/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double"/>
      <right/>
      <top/>
      <bottom style="double"/>
    </border>
    <border>
      <left style="thick"/>
      <right>
        <color indexed="63"/>
      </right>
      <top style="medium"/>
      <bottom style="double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68">
    <xf numFmtId="0" fontId="0" fillId="0" borderId="0" xfId="0" applyAlignment="1">
      <alignment/>
    </xf>
    <xf numFmtId="0" fontId="3" fillId="0" borderId="10" xfId="0" applyFont="1" applyBorder="1" applyAlignment="1">
      <alignment horizontal="justify" wrapText="1" readingOrder="2"/>
    </xf>
    <xf numFmtId="0" fontId="3" fillId="0" borderId="11" xfId="0" applyFont="1" applyBorder="1" applyAlignment="1">
      <alignment horizontal="justify" wrapText="1" readingOrder="2"/>
    </xf>
    <xf numFmtId="0" fontId="5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wrapText="1" readingOrder="2"/>
    </xf>
    <xf numFmtId="0" fontId="2" fillId="33" borderId="15" xfId="0" applyFont="1" applyFill="1" applyBorder="1" applyAlignment="1">
      <alignment horizontal="center" wrapText="1" readingOrder="2"/>
    </xf>
    <xf numFmtId="0" fontId="3" fillId="0" borderId="16" xfId="0" applyFont="1" applyBorder="1" applyAlignment="1">
      <alignment horizontal="center" vertical="center" wrapText="1"/>
    </xf>
    <xf numFmtId="186" fontId="0" fillId="0" borderId="0" xfId="42" applyNumberFormat="1" applyFont="1" applyAlignment="1">
      <alignment/>
    </xf>
    <xf numFmtId="0" fontId="1" fillId="33" borderId="14" xfId="0" applyFont="1" applyFill="1" applyBorder="1" applyAlignment="1">
      <alignment horizontal="center" vertical="center" wrapText="1" readingOrder="2"/>
    </xf>
    <xf numFmtId="1" fontId="2" fillId="33" borderId="15" xfId="0" applyNumberFormat="1" applyFont="1" applyFill="1" applyBorder="1" applyAlignment="1">
      <alignment horizontal="center" vertical="center" wrapText="1" readingOrder="2"/>
    </xf>
    <xf numFmtId="0" fontId="1" fillId="0" borderId="17" xfId="0" applyFont="1" applyBorder="1" applyAlignment="1">
      <alignment horizontal="right" vertical="center" wrapText="1" readingOrder="2"/>
    </xf>
    <xf numFmtId="0" fontId="3" fillId="0" borderId="17" xfId="0" applyFont="1" applyBorder="1" applyAlignment="1">
      <alignment horizontal="right" vertical="center" wrapText="1" indent="1" readingOrder="2"/>
    </xf>
    <xf numFmtId="0" fontId="1" fillId="0" borderId="17" xfId="0" applyFont="1" applyBorder="1" applyAlignment="1">
      <alignment horizontal="justify" vertical="center" wrapText="1" readingOrder="2"/>
    </xf>
    <xf numFmtId="0" fontId="3" fillId="0" borderId="17" xfId="0" applyFont="1" applyBorder="1" applyAlignment="1">
      <alignment vertical="center" wrapText="1" readingOrder="2"/>
    </xf>
    <xf numFmtId="0" fontId="3" fillId="0" borderId="17" xfId="0" applyFont="1" applyBorder="1" applyAlignment="1">
      <alignment horizontal="right" vertical="center" wrapText="1" readingOrder="2"/>
    </xf>
    <xf numFmtId="0" fontId="3" fillId="0" borderId="17" xfId="0" applyFont="1" applyBorder="1" applyAlignment="1">
      <alignment horizontal="justify" vertical="center" wrapText="1" readingOrder="2"/>
    </xf>
    <xf numFmtId="3" fontId="0" fillId="0" borderId="0" xfId="0" applyNumberFormat="1" applyAlignment="1">
      <alignment/>
    </xf>
    <xf numFmtId="0" fontId="1" fillId="0" borderId="17" xfId="0" applyFont="1" applyBorder="1" applyAlignment="1">
      <alignment horizontal="right" vertical="top" wrapText="1" readingOrder="2"/>
    </xf>
    <xf numFmtId="0" fontId="3" fillId="0" borderId="17" xfId="0" applyFont="1" applyBorder="1" applyAlignment="1">
      <alignment horizontal="right" vertical="top" wrapText="1" indent="1" readingOrder="2"/>
    </xf>
    <xf numFmtId="0" fontId="3" fillId="0" borderId="18" xfId="0" applyFont="1" applyBorder="1" applyAlignment="1">
      <alignment horizontal="right" vertical="top" wrapText="1" indent="1" readingOrder="2"/>
    </xf>
    <xf numFmtId="0" fontId="1" fillId="0" borderId="18" xfId="0" applyFont="1" applyBorder="1" applyAlignment="1">
      <alignment horizontal="right" vertical="top" wrapText="1" readingOrder="2"/>
    </xf>
    <xf numFmtId="0" fontId="1" fillId="0" borderId="19" xfId="0" applyFont="1" applyBorder="1" applyAlignment="1">
      <alignment horizontal="right" vertical="top" wrapText="1" readingOrder="2"/>
    </xf>
    <xf numFmtId="0" fontId="8" fillId="33" borderId="14" xfId="0" applyFont="1" applyFill="1" applyBorder="1" applyAlignment="1">
      <alignment horizontal="center" wrapText="1" readingOrder="2"/>
    </xf>
    <xf numFmtId="0" fontId="3" fillId="0" borderId="0" xfId="0" applyFont="1" applyAlignment="1">
      <alignment/>
    </xf>
    <xf numFmtId="0" fontId="3" fillId="0" borderId="20" xfId="0" applyFont="1" applyBorder="1" applyAlignment="1">
      <alignment horizontal="justify" vertical="center" wrapText="1" readingOrder="2"/>
    </xf>
    <xf numFmtId="186" fontId="3" fillId="0" borderId="0" xfId="42" applyNumberFormat="1" applyFont="1" applyAlignment="1">
      <alignment/>
    </xf>
    <xf numFmtId="186" fontId="3" fillId="0" borderId="0" xfId="42" applyNumberFormat="1" applyFont="1" applyAlignment="1">
      <alignment horizontal="center" vertical="center"/>
    </xf>
    <xf numFmtId="3" fontId="4" fillId="0" borderId="21" xfId="42" applyNumberFormat="1" applyFont="1" applyBorder="1" applyAlignment="1">
      <alignment horizontal="center" wrapText="1" readingOrder="1"/>
    </xf>
    <xf numFmtId="3" fontId="4" fillId="0" borderId="22" xfId="42" applyNumberFormat="1" applyFont="1" applyBorder="1" applyAlignment="1">
      <alignment horizontal="center" wrapText="1" readingOrder="1"/>
    </xf>
    <xf numFmtId="3" fontId="4" fillId="0" borderId="22" xfId="42" applyNumberFormat="1" applyFont="1" applyBorder="1" applyAlignment="1">
      <alignment horizontal="center" vertical="top" wrapText="1" readingOrder="1"/>
    </xf>
    <xf numFmtId="3" fontId="4" fillId="0" borderId="21" xfId="42" applyNumberFormat="1" applyFont="1" applyBorder="1" applyAlignment="1">
      <alignment horizontal="center" vertical="top" wrapText="1" readingOrder="1"/>
    </xf>
    <xf numFmtId="3" fontId="4" fillId="0" borderId="23" xfId="42" applyNumberFormat="1" applyFont="1" applyBorder="1" applyAlignment="1">
      <alignment horizontal="center" vertical="top" wrapText="1" readingOrder="1"/>
    </xf>
    <xf numFmtId="3" fontId="4" fillId="0" borderId="24" xfId="42" applyNumberFormat="1" applyFont="1" applyBorder="1" applyAlignment="1">
      <alignment horizontal="center" vertical="top" wrapText="1" readingOrder="1"/>
    </xf>
    <xf numFmtId="3" fontId="4" fillId="0" borderId="25" xfId="42" applyNumberFormat="1" applyFont="1" applyBorder="1" applyAlignment="1">
      <alignment horizontal="center" vertical="top" wrapText="1" readingOrder="1"/>
    </xf>
    <xf numFmtId="3" fontId="4" fillId="0" borderId="12" xfId="42" applyNumberFormat="1" applyFont="1" applyBorder="1" applyAlignment="1">
      <alignment horizontal="center" vertical="top" wrapText="1" readingOrder="1"/>
    </xf>
    <xf numFmtId="186" fontId="3" fillId="0" borderId="26" xfId="42" applyNumberFormat="1" applyFont="1" applyBorder="1" applyAlignment="1">
      <alignment horizontal="center" vertical="center" wrapText="1"/>
    </xf>
    <xf numFmtId="186" fontId="1" fillId="33" borderId="26" xfId="42" applyNumberFormat="1" applyFont="1" applyFill="1" applyBorder="1" applyAlignment="1">
      <alignment horizontal="center" wrapText="1" readingOrder="2"/>
    </xf>
    <xf numFmtId="192" fontId="2" fillId="33" borderId="27" xfId="42" applyNumberFormat="1" applyFont="1" applyFill="1" applyBorder="1" applyAlignment="1">
      <alignment horizontal="center" wrapText="1" readingOrder="2"/>
    </xf>
    <xf numFmtId="192" fontId="2" fillId="33" borderId="28" xfId="42" applyNumberFormat="1" applyFont="1" applyFill="1" applyBorder="1" applyAlignment="1">
      <alignment horizontal="center" wrapText="1" readingOrder="2"/>
    </xf>
    <xf numFmtId="192" fontId="2" fillId="33" borderId="16" xfId="42" applyNumberFormat="1" applyFont="1" applyFill="1" applyBorder="1" applyAlignment="1">
      <alignment horizontal="center" wrapText="1" readingOrder="2"/>
    </xf>
    <xf numFmtId="186" fontId="3" fillId="0" borderId="29" xfId="42" applyNumberFormat="1" applyFont="1" applyBorder="1" applyAlignment="1">
      <alignment horizontal="justify" vertical="top" wrapText="1" readingOrder="2"/>
    </xf>
    <xf numFmtId="3" fontId="4" fillId="0" borderId="30" xfId="42" applyNumberFormat="1" applyFont="1" applyBorder="1" applyAlignment="1">
      <alignment horizontal="center" vertical="center" wrapText="1" readingOrder="2"/>
    </xf>
    <xf numFmtId="3" fontId="4" fillId="0" borderId="31" xfId="42" applyNumberFormat="1" applyFont="1" applyBorder="1" applyAlignment="1">
      <alignment horizontal="center" vertical="center" wrapText="1" readingOrder="2"/>
    </xf>
    <xf numFmtId="3" fontId="4" fillId="0" borderId="32" xfId="42" applyNumberFormat="1" applyFont="1" applyBorder="1" applyAlignment="1">
      <alignment horizontal="center" vertical="center" wrapText="1" readingOrder="2"/>
    </xf>
    <xf numFmtId="3" fontId="4" fillId="0" borderId="31" xfId="42" applyNumberFormat="1" applyFont="1" applyBorder="1" applyAlignment="1">
      <alignment horizontal="center" wrapText="1" readingOrder="2"/>
    </xf>
    <xf numFmtId="186" fontId="1" fillId="0" borderId="18" xfId="42" applyNumberFormat="1" applyFont="1" applyBorder="1" applyAlignment="1">
      <alignment horizontal="justify" vertical="top" wrapText="1" readingOrder="2"/>
    </xf>
    <xf numFmtId="3" fontId="4" fillId="0" borderId="33" xfId="42" applyNumberFormat="1" applyFont="1" applyBorder="1" applyAlignment="1">
      <alignment horizontal="center" vertical="center" wrapText="1" readingOrder="2"/>
    </xf>
    <xf numFmtId="3" fontId="4" fillId="0" borderId="34" xfId="42" applyNumberFormat="1" applyFont="1" applyBorder="1" applyAlignment="1">
      <alignment horizontal="center" vertical="center" wrapText="1" readingOrder="2"/>
    </xf>
    <xf numFmtId="3" fontId="4" fillId="0" borderId="0" xfId="42" applyNumberFormat="1" applyFont="1" applyBorder="1" applyAlignment="1">
      <alignment horizontal="center" vertical="center" wrapText="1" readingOrder="2"/>
    </xf>
    <xf numFmtId="3" fontId="4" fillId="0" borderId="34" xfId="42" applyNumberFormat="1" applyFont="1" applyBorder="1" applyAlignment="1">
      <alignment horizontal="center" wrapText="1" readingOrder="2"/>
    </xf>
    <xf numFmtId="186" fontId="3" fillId="0" borderId="18" xfId="42" applyNumberFormat="1" applyFont="1" applyBorder="1" applyAlignment="1">
      <alignment horizontal="right" vertical="top" wrapText="1" indent="1" readingOrder="2"/>
    </xf>
    <xf numFmtId="3" fontId="4" fillId="0" borderId="34" xfId="42" applyNumberFormat="1" applyFont="1" applyBorder="1" applyAlignment="1">
      <alignment horizontal="right" indent="1"/>
    </xf>
    <xf numFmtId="186" fontId="1" fillId="0" borderId="35" xfId="42" applyNumberFormat="1" applyFont="1" applyBorder="1" applyAlignment="1">
      <alignment horizontal="right" readingOrder="2"/>
    </xf>
    <xf numFmtId="3" fontId="4" fillId="0" borderId="36" xfId="42" applyNumberFormat="1" applyFont="1" applyBorder="1" applyAlignment="1">
      <alignment horizontal="center" vertical="center" wrapText="1" readingOrder="2"/>
    </xf>
    <xf numFmtId="3" fontId="4" fillId="0" borderId="37" xfId="42" applyNumberFormat="1" applyFont="1" applyBorder="1" applyAlignment="1">
      <alignment horizontal="center" vertical="center" wrapText="1" readingOrder="2"/>
    </xf>
    <xf numFmtId="3" fontId="4" fillId="0" borderId="38" xfId="42" applyNumberFormat="1" applyFont="1" applyBorder="1" applyAlignment="1">
      <alignment horizontal="center" vertical="center" wrapText="1" readingOrder="2"/>
    </xf>
    <xf numFmtId="3" fontId="4" fillId="0" borderId="34" xfId="42" applyNumberFormat="1" applyFont="1" applyBorder="1" applyAlignment="1">
      <alignment/>
    </xf>
    <xf numFmtId="3" fontId="4" fillId="0" borderId="39" xfId="42" applyNumberFormat="1" applyFont="1" applyBorder="1" applyAlignment="1">
      <alignment/>
    </xf>
    <xf numFmtId="186" fontId="3" fillId="0" borderId="40" xfId="42" applyNumberFormat="1" applyFont="1" applyBorder="1" applyAlignment="1">
      <alignment horizontal="right" vertical="top" wrapText="1" indent="1" readingOrder="2"/>
    </xf>
    <xf numFmtId="3" fontId="4" fillId="0" borderId="41" xfId="42" applyNumberFormat="1" applyFont="1" applyBorder="1" applyAlignment="1">
      <alignment horizontal="center" vertical="center" wrapText="1" readingOrder="2"/>
    </xf>
    <xf numFmtId="3" fontId="4" fillId="0" borderId="42" xfId="42" applyNumberFormat="1" applyFont="1" applyBorder="1" applyAlignment="1">
      <alignment horizontal="center" vertical="center" wrapText="1" readingOrder="2"/>
    </xf>
    <xf numFmtId="3" fontId="4" fillId="0" borderId="43" xfId="42" applyNumberFormat="1" applyFont="1" applyBorder="1" applyAlignment="1">
      <alignment horizontal="center" vertical="center" wrapText="1" readingOrder="2"/>
    </xf>
    <xf numFmtId="0" fontId="2" fillId="33" borderId="16" xfId="0" applyFont="1" applyFill="1" applyBorder="1" applyAlignment="1">
      <alignment horizontal="center" wrapText="1" readingOrder="2"/>
    </xf>
    <xf numFmtId="0" fontId="2" fillId="33" borderId="28" xfId="0" applyFont="1" applyFill="1" applyBorder="1" applyAlignment="1">
      <alignment horizontal="center" wrapText="1" readingOrder="2"/>
    </xf>
    <xf numFmtId="186" fontId="3" fillId="0" borderId="20" xfId="42" applyNumberFormat="1" applyFont="1" applyBorder="1" applyAlignment="1">
      <alignment horizontal="justify" vertical="center" wrapText="1" readingOrder="2"/>
    </xf>
    <xf numFmtId="3" fontId="4" fillId="0" borderId="22" xfId="42" applyNumberFormat="1" applyFont="1" applyBorder="1" applyAlignment="1">
      <alignment horizontal="center" vertical="center" wrapText="1" readingOrder="1"/>
    </xf>
    <xf numFmtId="3" fontId="4" fillId="0" borderId="0" xfId="42" applyNumberFormat="1" applyFont="1" applyBorder="1" applyAlignment="1">
      <alignment horizontal="center" vertical="center" wrapText="1" readingOrder="1"/>
    </xf>
    <xf numFmtId="3" fontId="4" fillId="0" borderId="34" xfId="42" applyNumberFormat="1" applyFont="1" applyBorder="1" applyAlignment="1">
      <alignment horizontal="center" vertical="center" wrapText="1" readingOrder="1"/>
    </xf>
    <xf numFmtId="3" fontId="4" fillId="0" borderId="21" xfId="42" applyNumberFormat="1" applyFont="1" applyBorder="1" applyAlignment="1">
      <alignment horizontal="center" vertical="center" wrapText="1" readingOrder="1"/>
    </xf>
    <xf numFmtId="186" fontId="3" fillId="0" borderId="17" xfId="42" applyNumberFormat="1" applyFont="1" applyBorder="1" applyAlignment="1">
      <alignment horizontal="justify" vertical="center" wrapText="1" readingOrder="2"/>
    </xf>
    <xf numFmtId="186" fontId="3" fillId="0" borderId="10" xfId="42" applyNumberFormat="1" applyFont="1" applyBorder="1" applyAlignment="1">
      <alignment horizontal="justify" vertical="center" wrapText="1" readingOrder="2"/>
    </xf>
    <xf numFmtId="3" fontId="4" fillId="0" borderId="12" xfId="42" applyNumberFormat="1" applyFont="1" applyBorder="1" applyAlignment="1">
      <alignment horizontal="center" vertical="center" wrapText="1" readingOrder="1"/>
    </xf>
    <xf numFmtId="3" fontId="4" fillId="0" borderId="44" xfId="42" applyNumberFormat="1" applyFont="1" applyBorder="1" applyAlignment="1">
      <alignment horizontal="center" vertical="center" wrapText="1" readingOrder="1"/>
    </xf>
    <xf numFmtId="3" fontId="4" fillId="0" borderId="45" xfId="42" applyNumberFormat="1" applyFont="1" applyBorder="1" applyAlignment="1">
      <alignment horizontal="center" vertical="center" wrapText="1" readingOrder="1"/>
    </xf>
    <xf numFmtId="3" fontId="4" fillId="0" borderId="39" xfId="42" applyNumberFormat="1" applyFont="1" applyBorder="1" applyAlignment="1">
      <alignment horizontal="center" vertical="center" wrapText="1" readingOrder="1"/>
    </xf>
    <xf numFmtId="3" fontId="4" fillId="0" borderId="21" xfId="0" applyNumberFormat="1" applyFont="1" applyBorder="1" applyAlignment="1">
      <alignment horizontal="center" wrapText="1" readingOrder="1"/>
    </xf>
    <xf numFmtId="186" fontId="3" fillId="0" borderId="46" xfId="42" applyNumberFormat="1" applyFont="1" applyBorder="1" applyAlignment="1">
      <alignment horizontal="justify" vertical="center" wrapText="1" readingOrder="2"/>
    </xf>
    <xf numFmtId="3" fontId="4" fillId="0" borderId="47" xfId="42" applyNumberFormat="1" applyFont="1" applyBorder="1" applyAlignment="1">
      <alignment horizontal="center" vertical="center" wrapText="1" readingOrder="1"/>
    </xf>
    <xf numFmtId="3" fontId="4" fillId="0" borderId="42" xfId="42" applyNumberFormat="1" applyFont="1" applyBorder="1" applyAlignment="1">
      <alignment horizontal="center" vertical="center" wrapText="1" readingOrder="1"/>
    </xf>
    <xf numFmtId="3" fontId="4" fillId="0" borderId="12" xfId="0" applyNumberFormat="1" applyFont="1" applyBorder="1" applyAlignment="1">
      <alignment horizontal="center" wrapText="1" readingOrder="2"/>
    </xf>
    <xf numFmtId="3" fontId="4" fillId="0" borderId="48" xfId="0" applyNumberFormat="1" applyFont="1" applyBorder="1" applyAlignment="1">
      <alignment horizontal="center" wrapText="1" readingOrder="2"/>
    </xf>
    <xf numFmtId="3" fontId="4" fillId="0" borderId="13" xfId="0" applyNumberFormat="1" applyFont="1" applyBorder="1" applyAlignment="1">
      <alignment horizontal="center" wrapText="1" readingOrder="2"/>
    </xf>
    <xf numFmtId="3" fontId="4" fillId="0" borderId="49" xfId="0" applyNumberFormat="1" applyFont="1" applyBorder="1" applyAlignment="1">
      <alignment horizontal="center" wrapText="1" readingOrder="2"/>
    </xf>
    <xf numFmtId="0" fontId="3" fillId="33" borderId="23" xfId="0" applyFont="1" applyFill="1" applyBorder="1" applyAlignment="1">
      <alignment horizontal="center" vertical="center" textRotation="180" wrapText="1" readingOrder="2"/>
    </xf>
    <xf numFmtId="0" fontId="3" fillId="33" borderId="12" xfId="0" applyFont="1" applyFill="1" applyBorder="1" applyAlignment="1">
      <alignment horizontal="center" vertical="center" textRotation="180" wrapText="1" readingOrder="2"/>
    </xf>
    <xf numFmtId="0" fontId="3" fillId="33" borderId="50" xfId="0" applyFont="1" applyFill="1" applyBorder="1" applyAlignment="1">
      <alignment horizontal="center" vertical="center" textRotation="180" wrapText="1" readingOrder="2"/>
    </xf>
    <xf numFmtId="0" fontId="3" fillId="33" borderId="44" xfId="0" applyFont="1" applyFill="1" applyBorder="1" applyAlignment="1">
      <alignment horizontal="center" vertical="center" textRotation="180" wrapText="1" readingOrder="2"/>
    </xf>
    <xf numFmtId="3" fontId="4" fillId="0" borderId="51" xfId="59" applyNumberFormat="1" applyFont="1" applyBorder="1" applyAlignment="1">
      <alignment wrapText="1" readingOrder="2"/>
      <protection/>
    </xf>
    <xf numFmtId="3" fontId="4" fillId="0" borderId="51" xfId="59" applyNumberFormat="1" applyFont="1" applyBorder="1" applyAlignment="1">
      <alignment horizontal="center" vertical="center" wrapText="1" readingOrder="2"/>
      <protection/>
    </xf>
    <xf numFmtId="3" fontId="4" fillId="0" borderId="52" xfId="59" applyNumberFormat="1" applyFont="1" applyBorder="1" applyAlignment="1">
      <alignment horizontal="center" vertical="center" wrapText="1" readingOrder="2"/>
      <protection/>
    </xf>
    <xf numFmtId="3" fontId="4" fillId="0" borderId="34" xfId="59" applyNumberFormat="1" applyFont="1" applyBorder="1" applyAlignment="1">
      <alignment horizontal="center" vertical="center" wrapText="1" readingOrder="2"/>
      <protection/>
    </xf>
    <xf numFmtId="3" fontId="4" fillId="0" borderId="53" xfId="59" applyNumberFormat="1" applyFont="1" applyBorder="1" applyAlignment="1">
      <alignment wrapText="1" readingOrder="2"/>
      <protection/>
    </xf>
    <xf numFmtId="3" fontId="4" fillId="0" borderId="53" xfId="59" applyNumberFormat="1" applyFont="1" applyBorder="1" applyAlignment="1">
      <alignment horizontal="center" vertical="center" wrapText="1" readingOrder="2"/>
      <protection/>
    </xf>
    <xf numFmtId="3" fontId="4" fillId="0" borderId="54" xfId="59" applyNumberFormat="1" applyFont="1" applyBorder="1" applyAlignment="1">
      <alignment horizontal="center" vertical="center" wrapText="1" readingOrder="2"/>
      <protection/>
    </xf>
    <xf numFmtId="3" fontId="4" fillId="0" borderId="55" xfId="59" applyNumberFormat="1" applyFont="1" applyBorder="1" applyAlignment="1">
      <alignment horizontal="center" vertical="center" wrapText="1" readingOrder="2"/>
      <protection/>
    </xf>
    <xf numFmtId="3" fontId="4" fillId="0" borderId="55" xfId="42" applyNumberFormat="1" applyFont="1" applyBorder="1" applyAlignment="1">
      <alignment horizontal="center" vertical="center" wrapText="1" readingOrder="2"/>
    </xf>
    <xf numFmtId="3" fontId="4" fillId="0" borderId="53" xfId="59" applyNumberFormat="1" applyFont="1" applyBorder="1" applyAlignment="1">
      <alignment horizontal="center" shrinkToFit="1" readingOrder="2"/>
      <protection/>
    </xf>
    <xf numFmtId="3" fontId="4" fillId="0" borderId="53" xfId="59" applyNumberFormat="1" applyFont="1" applyBorder="1" applyAlignment="1">
      <alignment horizontal="center" vertical="center" shrinkToFit="1" readingOrder="2"/>
      <protection/>
    </xf>
    <xf numFmtId="3" fontId="4" fillId="0" borderId="54" xfId="59" applyNumberFormat="1" applyFont="1" applyBorder="1" applyAlignment="1">
      <alignment horizontal="center" vertical="center" shrinkToFit="1" readingOrder="2"/>
      <protection/>
    </xf>
    <xf numFmtId="3" fontId="4" fillId="0" borderId="54" xfId="59" applyNumberFormat="1" applyFont="1" applyBorder="1" applyAlignment="1">
      <alignment horizontal="center" shrinkToFit="1" readingOrder="2"/>
      <protection/>
    </xf>
    <xf numFmtId="3" fontId="4" fillId="0" borderId="56" xfId="59" applyNumberFormat="1" applyFont="1" applyBorder="1" applyAlignment="1">
      <alignment horizontal="center" shrinkToFit="1" readingOrder="2"/>
      <protection/>
    </xf>
    <xf numFmtId="3" fontId="4" fillId="0" borderId="57" xfId="59" applyNumberFormat="1" applyFont="1" applyBorder="1" applyAlignment="1">
      <alignment horizontal="center" shrinkToFit="1" readingOrder="2"/>
      <protection/>
    </xf>
    <xf numFmtId="3" fontId="4" fillId="0" borderId="58" xfId="59" applyNumberFormat="1" applyFont="1" applyBorder="1" applyAlignment="1">
      <alignment horizontal="center" vertical="center" wrapText="1" readingOrder="2"/>
      <protection/>
    </xf>
    <xf numFmtId="3" fontId="4" fillId="0" borderId="59" xfId="59" applyNumberFormat="1" applyFont="1" applyBorder="1" applyAlignment="1">
      <alignment horizontal="center" vertical="center" wrapText="1" readingOrder="2"/>
      <protection/>
    </xf>
    <xf numFmtId="3" fontId="4" fillId="0" borderId="53" xfId="42" applyNumberFormat="1" applyFont="1" applyBorder="1" applyAlignment="1">
      <alignment horizontal="center" vertical="center" wrapText="1" readingOrder="2"/>
    </xf>
    <xf numFmtId="3" fontId="4" fillId="0" borderId="25" xfId="42" applyNumberFormat="1" applyFont="1" applyBorder="1" applyAlignment="1">
      <alignment horizontal="center" vertical="center" wrapText="1" readingOrder="1"/>
    </xf>
    <xf numFmtId="0" fontId="2" fillId="33" borderId="15" xfId="0" applyFont="1" applyFill="1" applyBorder="1" applyAlignment="1">
      <alignment horizontal="center" vertical="center" wrapText="1" readingOrder="2"/>
    </xf>
    <xf numFmtId="3" fontId="3" fillId="0" borderId="17" xfId="0" applyNumberFormat="1" applyFont="1" applyBorder="1" applyAlignment="1">
      <alignment horizontal="right" vertical="center" wrapText="1" readingOrder="2"/>
    </xf>
    <xf numFmtId="3" fontId="4" fillId="0" borderId="12" xfId="0" applyNumberFormat="1" applyFont="1" applyBorder="1" applyAlignment="1">
      <alignment horizontal="center" wrapText="1" readingOrder="1"/>
    </xf>
    <xf numFmtId="3" fontId="4" fillId="0" borderId="60" xfId="42" applyNumberFormat="1" applyFont="1" applyBorder="1" applyAlignment="1">
      <alignment horizontal="center" vertical="center" wrapText="1" readingOrder="1"/>
    </xf>
    <xf numFmtId="3" fontId="4" fillId="0" borderId="60" xfId="0" applyNumberFormat="1" applyFont="1" applyBorder="1" applyAlignment="1">
      <alignment horizontal="center" wrapText="1" readingOrder="1"/>
    </xf>
    <xf numFmtId="0" fontId="3" fillId="0" borderId="61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3" fillId="0" borderId="32" xfId="0" applyFont="1" applyBorder="1" applyAlignment="1">
      <alignment horizontal="right" vertical="center"/>
    </xf>
    <xf numFmtId="0" fontId="3" fillId="0" borderId="61" xfId="0" applyFont="1" applyBorder="1" applyAlignment="1">
      <alignment horizontal="center" vertical="top" wrapText="1"/>
    </xf>
    <xf numFmtId="0" fontId="3" fillId="0" borderId="61" xfId="0" applyFont="1" applyBorder="1" applyAlignment="1">
      <alignment horizontal="center" vertical="top"/>
    </xf>
    <xf numFmtId="186" fontId="3" fillId="0" borderId="61" xfId="42" applyNumberFormat="1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86" fontId="3" fillId="0" borderId="32" xfId="42" applyNumberFormat="1" applyFont="1" applyBorder="1" applyAlignment="1">
      <alignment horizontal="right" vertical="center"/>
    </xf>
    <xf numFmtId="186" fontId="3" fillId="0" borderId="0" xfId="42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0" fillId="0" borderId="61" xfId="0" applyBorder="1" applyAlignment="1">
      <alignment/>
    </xf>
    <xf numFmtId="0" fontId="3" fillId="0" borderId="32" xfId="0" applyFont="1" applyBorder="1" applyAlignment="1">
      <alignment horizontal="right"/>
    </xf>
    <xf numFmtId="0" fontId="3" fillId="0" borderId="61" xfId="0" applyFont="1" applyBorder="1" applyAlignment="1">
      <alignment horizontal="center"/>
    </xf>
    <xf numFmtId="0" fontId="3" fillId="0" borderId="32" xfId="0" applyFont="1" applyBorder="1" applyAlignment="1">
      <alignment horizontal="right" wrapText="1"/>
    </xf>
    <xf numFmtId="0" fontId="3" fillId="0" borderId="32" xfId="0" applyFont="1" applyBorder="1" applyAlignment="1">
      <alignment horizontal="right" vertical="center" readingOrder="2"/>
    </xf>
    <xf numFmtId="0" fontId="3" fillId="33" borderId="65" xfId="0" applyFont="1" applyFill="1" applyBorder="1" applyAlignment="1">
      <alignment horizontal="center" vertical="center" textRotation="180" wrapText="1" readingOrder="2"/>
    </xf>
    <xf numFmtId="0" fontId="3" fillId="33" borderId="38" xfId="0" applyFont="1" applyFill="1" applyBorder="1" applyAlignment="1">
      <alignment horizontal="center" vertical="center" textRotation="180" wrapText="1" readingOrder="2"/>
    </xf>
    <xf numFmtId="0" fontId="3" fillId="0" borderId="53" xfId="0" applyFont="1" applyBorder="1" applyAlignment="1">
      <alignment horizontal="center" wrapText="1" readingOrder="2"/>
    </xf>
    <xf numFmtId="0" fontId="3" fillId="0" borderId="0" xfId="0" applyFont="1" applyBorder="1" applyAlignment="1">
      <alignment horizontal="center"/>
    </xf>
    <xf numFmtId="0" fontId="3" fillId="33" borderId="39" xfId="0" applyFont="1" applyFill="1" applyBorder="1" applyAlignment="1">
      <alignment horizontal="center" vertical="center" textRotation="180" wrapText="1" readingOrder="2"/>
    </xf>
    <xf numFmtId="0" fontId="3" fillId="33" borderId="45" xfId="0" applyFont="1" applyFill="1" applyBorder="1" applyAlignment="1">
      <alignment horizontal="center" vertical="center" textRotation="180" wrapText="1" readingOrder="2"/>
    </xf>
    <xf numFmtId="0" fontId="3" fillId="33" borderId="23" xfId="0" applyFont="1" applyFill="1" applyBorder="1" applyAlignment="1">
      <alignment horizontal="center" vertical="center" textRotation="180" wrapText="1" readingOrder="2"/>
    </xf>
    <xf numFmtId="0" fontId="3" fillId="0" borderId="56" xfId="0" applyFont="1" applyBorder="1" applyAlignment="1">
      <alignment horizontal="center" wrapText="1" readingOrder="2"/>
    </xf>
    <xf numFmtId="0" fontId="1" fillId="0" borderId="66" xfId="0" applyFont="1" applyBorder="1" applyAlignment="1">
      <alignment horizontal="center" wrapText="1" readingOrder="2"/>
    </xf>
    <xf numFmtId="0" fontId="1" fillId="0" borderId="61" xfId="0" applyFont="1" applyBorder="1" applyAlignment="1">
      <alignment horizontal="center" wrapText="1" readingOrder="2"/>
    </xf>
    <xf numFmtId="0" fontId="3" fillId="0" borderId="32" xfId="0" applyFont="1" applyBorder="1" applyAlignment="1">
      <alignment horizontal="right" readingOrder="2"/>
    </xf>
    <xf numFmtId="0" fontId="3" fillId="0" borderId="33" xfId="0" applyFont="1" applyBorder="1" applyAlignment="1">
      <alignment horizontal="center" wrapText="1" readingOrder="2"/>
    </xf>
    <xf numFmtId="0" fontId="3" fillId="0" borderId="0" xfId="0" applyFont="1" applyBorder="1" applyAlignment="1">
      <alignment horizontal="center" wrapText="1" readingOrder="2"/>
    </xf>
    <xf numFmtId="195" fontId="3" fillId="0" borderId="61" xfId="0" applyNumberFormat="1" applyFont="1" applyBorder="1" applyAlignment="1">
      <alignment horizontal="center" vertical="center" wrapText="1"/>
    </xf>
    <xf numFmtId="195" fontId="3" fillId="0" borderId="61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1" fontId="2" fillId="33" borderId="64" xfId="0" applyNumberFormat="1" applyFont="1" applyFill="1" applyBorder="1" applyAlignment="1">
      <alignment horizontal="center" vertical="center" wrapText="1" readingOrder="2"/>
    </xf>
    <xf numFmtId="3" fontId="4" fillId="0" borderId="0" xfId="0" applyNumberFormat="1" applyFont="1" applyBorder="1" applyAlignment="1">
      <alignment horizontal="center" wrapText="1" readingOrder="2"/>
    </xf>
    <xf numFmtId="3" fontId="4" fillId="0" borderId="39" xfId="0" applyNumberFormat="1" applyFont="1" applyBorder="1" applyAlignment="1">
      <alignment horizontal="center" wrapText="1" readingOrder="2"/>
    </xf>
    <xf numFmtId="3" fontId="4" fillId="0" borderId="0" xfId="0" applyNumberFormat="1" applyFont="1" applyBorder="1" applyAlignment="1">
      <alignment horizontal="center" vertical="center" wrapText="1" readingOrder="2"/>
    </xf>
    <xf numFmtId="3" fontId="4" fillId="0" borderId="34" xfId="0" applyNumberFormat="1" applyFont="1" applyBorder="1" applyAlignment="1">
      <alignment horizontal="center" vertical="center" wrapText="1" readingOrder="2"/>
    </xf>
    <xf numFmtId="3" fontId="28" fillId="0" borderId="34" xfId="0" applyNumberFormat="1" applyFont="1" applyBorder="1" applyAlignment="1">
      <alignment horizontal="center" vertical="center" wrapText="1" readingOrder="2"/>
    </xf>
    <xf numFmtId="3" fontId="4" fillId="0" borderId="67" xfId="0" applyNumberFormat="1" applyFont="1" applyBorder="1" applyAlignment="1">
      <alignment horizontal="center" wrapText="1" readingOrder="2"/>
    </xf>
    <xf numFmtId="3" fontId="4" fillId="0" borderId="28" xfId="0" applyNumberFormat="1" applyFont="1" applyBorder="1" applyAlignment="1">
      <alignment horizontal="center" wrapText="1" readingOrder="2"/>
    </xf>
    <xf numFmtId="3" fontId="28" fillId="0" borderId="0" xfId="0" applyNumberFormat="1" applyFont="1" applyBorder="1" applyAlignment="1">
      <alignment horizontal="right" vertical="center" wrapText="1" readingOrder="2"/>
    </xf>
    <xf numFmtId="3" fontId="28" fillId="0" borderId="34" xfId="0" applyNumberFormat="1" applyFont="1" applyBorder="1" applyAlignment="1">
      <alignment horizontal="right" vertical="center" wrapText="1" readingOrder="2"/>
    </xf>
    <xf numFmtId="3" fontId="4" fillId="0" borderId="68" xfId="0" applyNumberFormat="1" applyFont="1" applyBorder="1" applyAlignment="1">
      <alignment horizontal="center" vertical="center" wrapText="1" readingOrder="2"/>
    </xf>
    <xf numFmtId="3" fontId="4" fillId="0" borderId="34" xfId="0" applyNumberFormat="1" applyFont="1" applyBorder="1" applyAlignment="1">
      <alignment horizontal="center" wrapText="1" readingOrder="2"/>
    </xf>
    <xf numFmtId="0" fontId="3" fillId="0" borderId="11" xfId="0" applyFont="1" applyBorder="1" applyAlignment="1">
      <alignment horizontal="justify" vertical="center" wrapText="1" readingOrder="2"/>
    </xf>
    <xf numFmtId="3" fontId="4" fillId="0" borderId="61" xfId="0" applyNumberFormat="1" applyFont="1" applyBorder="1" applyAlignment="1">
      <alignment horizontal="center" vertical="center" wrapText="1" readingOrder="2"/>
    </xf>
    <xf numFmtId="3" fontId="4" fillId="0" borderId="69" xfId="0" applyNumberFormat="1" applyFont="1" applyBorder="1" applyAlignment="1">
      <alignment horizontal="center" wrapText="1" readingOrder="2"/>
    </xf>
    <xf numFmtId="0" fontId="3" fillId="0" borderId="0" xfId="0" applyFont="1" applyBorder="1" applyAlignment="1">
      <alignment horizontal="right" vertical="center"/>
    </xf>
    <xf numFmtId="192" fontId="2" fillId="33" borderId="15" xfId="42" applyNumberFormat="1" applyFont="1" applyFill="1" applyBorder="1" applyAlignment="1">
      <alignment horizontal="center" wrapText="1" readingOrder="2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rightToLeft="1" view="pageBreakPreview" zoomScale="150" zoomScaleSheetLayoutView="150" zoomScalePageLayoutView="0" workbookViewId="0" topLeftCell="A10">
      <selection activeCell="B21" sqref="B21"/>
    </sheetView>
  </sheetViews>
  <sheetFormatPr defaultColWidth="9.140625" defaultRowHeight="12.75"/>
  <cols>
    <col min="1" max="1" width="39.8515625" style="0" customWidth="1"/>
    <col min="2" max="2" width="11.140625" style="20" customWidth="1"/>
    <col min="3" max="3" width="11.8515625" style="20" customWidth="1"/>
    <col min="4" max="4" width="17.57421875" style="0" bestFit="1" customWidth="1"/>
  </cols>
  <sheetData>
    <row r="1" spans="1:3" ht="42.75" customHeight="1" thickBot="1">
      <c r="A1" s="115" t="s">
        <v>129</v>
      </c>
      <c r="B1" s="116"/>
      <c r="C1" s="116"/>
    </row>
    <row r="2" spans="1:3" ht="17.25" thickBot="1" thickTop="1">
      <c r="A2" s="12" t="s">
        <v>0</v>
      </c>
      <c r="B2" s="13">
        <v>1400</v>
      </c>
      <c r="C2" s="151">
        <v>1401</v>
      </c>
    </row>
    <row r="3" spans="1:3" ht="16.5" thickTop="1">
      <c r="A3" s="14" t="s">
        <v>34</v>
      </c>
      <c r="B3" s="152"/>
      <c r="C3" s="153"/>
    </row>
    <row r="4" spans="1:3" ht="15.75">
      <c r="A4" s="15" t="s">
        <v>35</v>
      </c>
      <c r="B4" s="154">
        <v>41139</v>
      </c>
      <c r="C4" s="155">
        <v>49593</v>
      </c>
    </row>
    <row r="5" spans="1:3" ht="15.75">
      <c r="A5" s="15" t="s">
        <v>36</v>
      </c>
      <c r="B5" s="154">
        <v>4338</v>
      </c>
      <c r="C5" s="155">
        <v>13889</v>
      </c>
    </row>
    <row r="6" spans="1:3" ht="15.75">
      <c r="A6" s="15" t="s">
        <v>37</v>
      </c>
      <c r="B6" s="154">
        <v>83679</v>
      </c>
      <c r="C6" s="155">
        <v>97123</v>
      </c>
    </row>
    <row r="7" spans="1:3" ht="15.75">
      <c r="A7" s="15" t="s">
        <v>38</v>
      </c>
      <c r="B7" s="154">
        <v>29532</v>
      </c>
      <c r="C7" s="156">
        <v>55065</v>
      </c>
    </row>
    <row r="8" spans="1:3" ht="15.75">
      <c r="A8" s="15" t="s">
        <v>39</v>
      </c>
      <c r="B8" s="154">
        <v>1785129</v>
      </c>
      <c r="C8" s="155">
        <v>1173993</v>
      </c>
    </row>
    <row r="9" spans="1:3" ht="14.25" customHeight="1">
      <c r="A9" s="15" t="s">
        <v>40</v>
      </c>
      <c r="B9" s="154">
        <v>57487</v>
      </c>
      <c r="C9" s="155">
        <v>1519416</v>
      </c>
    </row>
    <row r="10" spans="1:3" ht="14.25" customHeight="1">
      <c r="A10" s="15" t="s">
        <v>41</v>
      </c>
      <c r="B10" s="154">
        <v>141561</v>
      </c>
      <c r="C10" s="155">
        <v>385424</v>
      </c>
    </row>
    <row r="11" spans="1:3" ht="16.5" customHeight="1">
      <c r="A11" s="15" t="s">
        <v>42</v>
      </c>
      <c r="B11" s="154">
        <v>40208</v>
      </c>
      <c r="C11" s="155">
        <v>339138</v>
      </c>
    </row>
    <row r="12" spans="1:3" ht="15.75">
      <c r="A12" s="15" t="s">
        <v>43</v>
      </c>
      <c r="B12" s="154">
        <v>145359</v>
      </c>
      <c r="C12" s="155">
        <v>146383</v>
      </c>
    </row>
    <row r="13" spans="1:3" ht="15.75">
      <c r="A13" s="15" t="s">
        <v>44</v>
      </c>
      <c r="B13" s="154">
        <v>1872</v>
      </c>
      <c r="C13" s="155">
        <v>2026</v>
      </c>
    </row>
    <row r="14" spans="1:3" ht="15.75">
      <c r="A14" s="15" t="s">
        <v>45</v>
      </c>
      <c r="B14" s="154">
        <v>243097</v>
      </c>
      <c r="C14" s="155">
        <v>317441</v>
      </c>
    </row>
    <row r="15" spans="1:3" ht="16.5" thickBot="1">
      <c r="A15" s="15" t="s">
        <v>46</v>
      </c>
      <c r="B15" s="154">
        <f>13204+5718</f>
        <v>18922</v>
      </c>
      <c r="C15" s="155">
        <f>31001+16656</f>
        <v>47657</v>
      </c>
    </row>
    <row r="16" spans="1:3" ht="16.5" thickBot="1">
      <c r="A16" s="16" t="s">
        <v>47</v>
      </c>
      <c r="B16" s="157">
        <v>2592323</v>
      </c>
      <c r="C16" s="158">
        <v>4147148</v>
      </c>
    </row>
    <row r="17" spans="1:3" ht="16.5" thickTop="1">
      <c r="A17" s="16" t="s">
        <v>48</v>
      </c>
      <c r="B17" s="159"/>
      <c r="C17" s="160"/>
    </row>
    <row r="18" spans="1:3" ht="12.75" customHeight="1">
      <c r="A18" s="17" t="s">
        <v>49</v>
      </c>
      <c r="B18" s="161">
        <v>91427</v>
      </c>
      <c r="C18" s="155">
        <v>235947</v>
      </c>
    </row>
    <row r="19" spans="1:3" ht="15.75">
      <c r="A19" s="18" t="s">
        <v>50</v>
      </c>
      <c r="B19" s="154">
        <v>146386</v>
      </c>
      <c r="C19" s="162">
        <v>289537</v>
      </c>
    </row>
    <row r="20" spans="1:3" ht="15.75">
      <c r="A20" s="19" t="s">
        <v>51</v>
      </c>
      <c r="B20" s="154">
        <v>37966</v>
      </c>
      <c r="C20" s="162">
        <v>155965</v>
      </c>
    </row>
    <row r="21" spans="1:3" ht="16.5" thickBot="1">
      <c r="A21" s="163" t="s">
        <v>52</v>
      </c>
      <c r="B21" s="164">
        <v>17</v>
      </c>
      <c r="C21" s="165">
        <v>16</v>
      </c>
    </row>
    <row r="22" spans="1:3" ht="16.5" thickTop="1">
      <c r="A22" s="166" t="s">
        <v>128</v>
      </c>
      <c r="B22" s="166"/>
      <c r="C22" s="166"/>
    </row>
  </sheetData>
  <sheetProtection/>
  <mergeCells count="2">
    <mergeCell ref="A1:C1"/>
    <mergeCell ref="A22:C2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1"/>
  <sheetViews>
    <sheetView rightToLeft="1" view="pageBreakPreview" zoomScale="150" zoomScaleSheetLayoutView="150" workbookViewId="0" topLeftCell="A22">
      <selection activeCell="C30" sqref="C30"/>
    </sheetView>
  </sheetViews>
  <sheetFormatPr defaultColWidth="9.140625" defaultRowHeight="12.75"/>
  <cols>
    <col min="1" max="1" width="52.28125" style="0" bestFit="1" customWidth="1"/>
    <col min="2" max="2" width="10.57421875" style="11" customWidth="1"/>
    <col min="3" max="3" width="10.140625" style="11" customWidth="1"/>
    <col min="4" max="4" width="5.57421875" style="0" customWidth="1"/>
    <col min="5" max="5" width="17.140625" style="0" customWidth="1"/>
  </cols>
  <sheetData>
    <row r="1" spans="1:3" ht="38.25" customHeight="1" thickBot="1">
      <c r="A1" s="118" t="s">
        <v>130</v>
      </c>
      <c r="B1" s="119"/>
      <c r="C1" s="119"/>
    </row>
    <row r="2" spans="1:3" ht="17.25" thickBot="1" thickTop="1">
      <c r="A2" s="8" t="s">
        <v>0</v>
      </c>
      <c r="B2" s="167">
        <v>1400</v>
      </c>
      <c r="C2" s="167">
        <v>1401</v>
      </c>
    </row>
    <row r="3" spans="1:3" ht="16.5" thickTop="1">
      <c r="A3" s="21" t="s">
        <v>53</v>
      </c>
      <c r="B3" s="31"/>
      <c r="C3" s="32"/>
    </row>
    <row r="4" spans="1:3" ht="15.75">
      <c r="A4" s="22" t="s">
        <v>54</v>
      </c>
      <c r="B4" s="31">
        <v>130062</v>
      </c>
      <c r="C4" s="32">
        <v>361629</v>
      </c>
    </row>
    <row r="5" spans="1:3" ht="15.75">
      <c r="A5" s="22" t="s">
        <v>55</v>
      </c>
      <c r="B5" s="31">
        <v>2102382</v>
      </c>
      <c r="C5" s="32">
        <v>2652813</v>
      </c>
    </row>
    <row r="6" spans="1:3" ht="15.75">
      <c r="A6" s="22" t="s">
        <v>56</v>
      </c>
      <c r="B6" s="31">
        <v>0</v>
      </c>
      <c r="C6" s="32">
        <v>5010</v>
      </c>
    </row>
    <row r="7" spans="1:3" ht="15.75">
      <c r="A7" s="22" t="s">
        <v>57</v>
      </c>
      <c r="B7" s="31">
        <v>0</v>
      </c>
      <c r="C7" s="32">
        <v>0</v>
      </c>
    </row>
    <row r="8" spans="1:3" ht="15.75">
      <c r="A8" s="22" t="s">
        <v>58</v>
      </c>
      <c r="B8" s="31">
        <v>0</v>
      </c>
      <c r="C8" s="32">
        <v>0</v>
      </c>
    </row>
    <row r="9" spans="1:5" ht="15.75" customHeight="1">
      <c r="A9" s="22" t="s">
        <v>59</v>
      </c>
      <c r="B9" s="31">
        <v>96060</v>
      </c>
      <c r="C9" s="32">
        <v>248867</v>
      </c>
      <c r="E9" s="20"/>
    </row>
    <row r="10" spans="1:3" ht="16.5" thickBot="1">
      <c r="A10" s="23" t="s">
        <v>60</v>
      </c>
      <c r="B10" s="33">
        <v>35375</v>
      </c>
      <c r="C10" s="34">
        <v>51365</v>
      </c>
    </row>
    <row r="11" spans="1:5" ht="16.5" thickBot="1">
      <c r="A11" s="24" t="s">
        <v>61</v>
      </c>
      <c r="B11" s="36">
        <v>2363879</v>
      </c>
      <c r="C11" s="35">
        <v>3319684</v>
      </c>
      <c r="E11" s="20"/>
    </row>
    <row r="12" spans="1:5" ht="15.75">
      <c r="A12" s="24"/>
      <c r="B12" s="33"/>
      <c r="C12" s="34"/>
      <c r="E12" s="20"/>
    </row>
    <row r="13" spans="1:5" ht="15.75">
      <c r="A13" s="24" t="s">
        <v>62</v>
      </c>
      <c r="B13" s="33"/>
      <c r="C13" s="34"/>
      <c r="E13" s="20"/>
    </row>
    <row r="14" spans="1:5" ht="15.75">
      <c r="A14" s="23" t="s">
        <v>63</v>
      </c>
      <c r="B14" s="33"/>
      <c r="C14" s="34"/>
      <c r="E14" s="20"/>
    </row>
    <row r="15" spans="1:5" ht="16.5" thickBot="1">
      <c r="A15" s="23" t="s">
        <v>64</v>
      </c>
      <c r="B15" s="33"/>
      <c r="C15" s="34"/>
      <c r="D15" s="20"/>
      <c r="E15" s="20"/>
    </row>
    <row r="16" spans="1:5" ht="16.5" thickBot="1">
      <c r="A16" s="24" t="s">
        <v>65</v>
      </c>
      <c r="B16" s="36"/>
      <c r="C16" s="35"/>
      <c r="E16" s="20"/>
    </row>
    <row r="17" spans="1:3" ht="16.5" thickBot="1">
      <c r="A17" s="24" t="s">
        <v>66</v>
      </c>
      <c r="B17" s="36"/>
      <c r="C17" s="35"/>
    </row>
    <row r="18" spans="1:3" ht="15.75">
      <c r="A18" s="24"/>
      <c r="B18" s="33"/>
      <c r="C18" s="34"/>
    </row>
    <row r="19" spans="1:3" ht="15.75">
      <c r="A19" s="24" t="s">
        <v>67</v>
      </c>
      <c r="B19" s="33"/>
      <c r="C19" s="34"/>
    </row>
    <row r="20" spans="1:3" ht="15.75">
      <c r="A20" s="23" t="s">
        <v>68</v>
      </c>
      <c r="B20" s="33">
        <v>192689</v>
      </c>
      <c r="C20" s="34">
        <v>192689</v>
      </c>
    </row>
    <row r="21" spans="1:3" ht="15.75">
      <c r="A21" s="23" t="s">
        <v>69</v>
      </c>
      <c r="B21" s="33">
        <v>0</v>
      </c>
      <c r="C21" s="34">
        <v>427500</v>
      </c>
    </row>
    <row r="22" spans="1:3" ht="15.75">
      <c r="A22" s="23" t="s">
        <v>70</v>
      </c>
      <c r="B22" s="33">
        <v>0</v>
      </c>
      <c r="C22" s="34">
        <v>0</v>
      </c>
    </row>
    <row r="23" spans="1:3" ht="15.75">
      <c r="A23" s="23" t="s">
        <v>71</v>
      </c>
      <c r="B23" s="33">
        <v>9820</v>
      </c>
      <c r="C23" s="34">
        <v>36300</v>
      </c>
    </row>
    <row r="24" spans="1:3" ht="15.75">
      <c r="A24" s="23" t="s">
        <v>72</v>
      </c>
      <c r="B24" s="33">
        <v>14</v>
      </c>
      <c r="C24" s="34">
        <v>14</v>
      </c>
    </row>
    <row r="25" spans="1:3" ht="15.75">
      <c r="A25" s="23" t="s">
        <v>73</v>
      </c>
      <c r="B25" s="33">
        <v>0</v>
      </c>
      <c r="C25" s="34">
        <v>0</v>
      </c>
    </row>
    <row r="26" spans="1:3" ht="15.75">
      <c r="A26" s="23" t="s">
        <v>74</v>
      </c>
      <c r="B26" s="33">
        <v>0</v>
      </c>
      <c r="C26" s="34">
        <v>0</v>
      </c>
    </row>
    <row r="27" spans="1:3" ht="15.75">
      <c r="A27" s="23" t="s">
        <v>75</v>
      </c>
      <c r="B27" s="33">
        <v>25920</v>
      </c>
      <c r="C27" s="34">
        <v>170962</v>
      </c>
    </row>
    <row r="28" spans="1:3" ht="16.5" thickBot="1">
      <c r="A28" s="23" t="s">
        <v>76</v>
      </c>
      <c r="B28" s="33">
        <v>0</v>
      </c>
      <c r="C28" s="34">
        <v>0</v>
      </c>
    </row>
    <row r="29" spans="1:3" ht="16.5" thickBot="1">
      <c r="A29" s="24" t="s">
        <v>77</v>
      </c>
      <c r="B29" s="36">
        <v>228443</v>
      </c>
      <c r="C29" s="36">
        <v>827465</v>
      </c>
    </row>
    <row r="30" spans="1:3" ht="15.75" customHeight="1" thickBot="1">
      <c r="A30" s="25" t="s">
        <v>78</v>
      </c>
      <c r="B30" s="37">
        <v>2592322</v>
      </c>
      <c r="C30" s="38">
        <v>4147149</v>
      </c>
    </row>
    <row r="31" spans="1:3" ht="16.5" thickTop="1">
      <c r="A31" s="117" t="s">
        <v>128</v>
      </c>
      <c r="B31" s="117"/>
      <c r="C31" s="117"/>
    </row>
  </sheetData>
  <sheetProtection/>
  <mergeCells count="2">
    <mergeCell ref="A1:C1"/>
    <mergeCell ref="A31:C3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"/>
  <sheetViews>
    <sheetView rightToLeft="1" view="pageBreakPreview" zoomScale="110" zoomScaleSheetLayoutView="110" zoomScalePageLayoutView="0" workbookViewId="0" topLeftCell="A4">
      <selection activeCell="G13" sqref="G13"/>
    </sheetView>
  </sheetViews>
  <sheetFormatPr defaultColWidth="9.140625" defaultRowHeight="12.75"/>
  <cols>
    <col min="1" max="1" width="38.8515625" style="0" customWidth="1"/>
    <col min="2" max="2" width="11.57421875" style="0" customWidth="1"/>
    <col min="3" max="3" width="11.421875" style="0" customWidth="1"/>
    <col min="4" max="4" width="8.28125" style="0" bestFit="1" customWidth="1"/>
    <col min="5" max="5" width="11.8515625" style="0" customWidth="1"/>
    <col min="6" max="6" width="13.140625" style="0" customWidth="1"/>
    <col min="7" max="7" width="16.28125" style="0" customWidth="1"/>
  </cols>
  <sheetData>
    <row r="1" spans="1:7" ht="57" customHeight="1" thickBot="1">
      <c r="A1" s="120" t="s">
        <v>26</v>
      </c>
      <c r="B1" s="120"/>
      <c r="C1" s="120"/>
      <c r="D1" s="120"/>
      <c r="E1" s="120"/>
      <c r="F1" s="120"/>
      <c r="G1" s="120"/>
    </row>
    <row r="2" spans="1:7" ht="44.25" customHeight="1" thickBot="1" thickTop="1">
      <c r="A2" s="39"/>
      <c r="B2" s="121" t="s">
        <v>131</v>
      </c>
      <c r="C2" s="122"/>
      <c r="D2" s="121" t="s">
        <v>132</v>
      </c>
      <c r="E2" s="122"/>
      <c r="F2" s="121" t="s">
        <v>133</v>
      </c>
      <c r="G2" s="122"/>
    </row>
    <row r="3" spans="1:7" ht="17.25" thickBot="1" thickTop="1">
      <c r="A3" s="40" t="s">
        <v>25</v>
      </c>
      <c r="B3" s="41">
        <v>1400</v>
      </c>
      <c r="C3" s="42">
        <v>1401</v>
      </c>
      <c r="D3" s="43">
        <v>1400</v>
      </c>
      <c r="E3" s="42">
        <v>1401</v>
      </c>
      <c r="F3" s="43">
        <v>1400</v>
      </c>
      <c r="G3" s="42">
        <v>1401</v>
      </c>
    </row>
    <row r="4" spans="1:7" ht="16.5" thickTop="1">
      <c r="A4" s="44" t="s">
        <v>15</v>
      </c>
      <c r="B4" s="45">
        <v>0</v>
      </c>
      <c r="C4" s="46">
        <v>0</v>
      </c>
      <c r="D4" s="47">
        <v>47789.739896851</v>
      </c>
      <c r="E4" s="48">
        <v>1622874.086604223</v>
      </c>
      <c r="F4" s="47">
        <v>199516.09714161902</v>
      </c>
      <c r="G4" s="48">
        <v>515443</v>
      </c>
    </row>
    <row r="5" spans="1:7" ht="15.75">
      <c r="A5" s="49" t="s">
        <v>27</v>
      </c>
      <c r="B5" s="50"/>
      <c r="C5" s="51"/>
      <c r="D5" s="52"/>
      <c r="E5" s="53"/>
      <c r="F5" s="52"/>
      <c r="G5" s="53"/>
    </row>
    <row r="6" spans="1:7" ht="15.75">
      <c r="A6" s="54" t="s">
        <v>16</v>
      </c>
      <c r="B6" s="50">
        <v>152135</v>
      </c>
      <c r="C6" s="51">
        <v>168336</v>
      </c>
      <c r="D6" s="52"/>
      <c r="E6" s="53"/>
      <c r="F6" s="52"/>
      <c r="G6" s="53"/>
    </row>
    <row r="7" spans="1:7" ht="15.75">
      <c r="A7" s="54" t="s">
        <v>17</v>
      </c>
      <c r="B7" s="50">
        <v>17209</v>
      </c>
      <c r="C7" s="51">
        <v>11637</v>
      </c>
      <c r="D7" s="52"/>
      <c r="E7" s="53"/>
      <c r="F7" s="52"/>
      <c r="G7" s="53"/>
    </row>
    <row r="8" spans="1:7" ht="15.75">
      <c r="A8" s="54" t="s">
        <v>18</v>
      </c>
      <c r="B8" s="50">
        <v>113081</v>
      </c>
      <c r="C8" s="51">
        <v>114416</v>
      </c>
      <c r="D8" s="52"/>
      <c r="E8" s="53"/>
      <c r="F8" s="52"/>
      <c r="G8" s="53"/>
    </row>
    <row r="9" spans="1:7" ht="15.75" customHeight="1">
      <c r="A9" s="54" t="s">
        <v>19</v>
      </c>
      <c r="B9" s="50">
        <v>616870</v>
      </c>
      <c r="C9" s="51">
        <v>443429</v>
      </c>
      <c r="D9" s="52"/>
      <c r="E9" s="53"/>
      <c r="F9" s="52"/>
      <c r="G9" s="53"/>
    </row>
    <row r="10" spans="1:7" ht="15.75">
      <c r="A10" s="54" t="s">
        <v>20</v>
      </c>
      <c r="B10" s="50">
        <v>34352</v>
      </c>
      <c r="C10" s="51">
        <v>56994</v>
      </c>
      <c r="D10" s="52"/>
      <c r="E10" s="53"/>
      <c r="F10" s="52"/>
      <c r="G10" s="53"/>
    </row>
    <row r="11" spans="1:7" ht="15.75">
      <c r="A11" s="54" t="s">
        <v>28</v>
      </c>
      <c r="B11" s="50">
        <v>0</v>
      </c>
      <c r="C11" s="51">
        <v>0</v>
      </c>
      <c r="D11" s="52"/>
      <c r="E11" s="53"/>
      <c r="F11" s="52"/>
      <c r="G11" s="55"/>
    </row>
    <row r="12" spans="1:7" ht="15.75" customHeight="1">
      <c r="A12" s="54" t="s">
        <v>33</v>
      </c>
      <c r="B12" s="50">
        <v>83106</v>
      </c>
      <c r="C12" s="51">
        <v>134798</v>
      </c>
      <c r="D12" s="52"/>
      <c r="E12" s="53"/>
      <c r="F12" s="52"/>
      <c r="G12" s="55"/>
    </row>
    <row r="13" spans="1:7" ht="16.5" thickBot="1">
      <c r="A13" s="54" t="s">
        <v>24</v>
      </c>
      <c r="B13" s="50">
        <v>1016753</v>
      </c>
      <c r="C13" s="51">
        <v>929610</v>
      </c>
      <c r="D13" s="52">
        <v>47790</v>
      </c>
      <c r="E13" s="53">
        <v>1622874</v>
      </c>
      <c r="F13" s="52">
        <v>199516.09714161902</v>
      </c>
      <c r="G13" s="55">
        <v>515443</v>
      </c>
    </row>
    <row r="14" spans="1:7" ht="19.5" customHeight="1" thickBot="1">
      <c r="A14" s="56" t="s">
        <v>21</v>
      </c>
      <c r="B14" s="57"/>
      <c r="C14" s="58"/>
      <c r="D14" s="59"/>
      <c r="E14" s="58"/>
      <c r="F14" s="59"/>
      <c r="G14" s="58"/>
    </row>
    <row r="15" spans="1:7" ht="15.75">
      <c r="A15" s="49" t="s">
        <v>22</v>
      </c>
      <c r="B15" s="50"/>
      <c r="C15" s="60"/>
      <c r="D15" s="52"/>
      <c r="E15" s="60"/>
      <c r="F15" s="52"/>
      <c r="G15" s="61"/>
    </row>
    <row r="16" spans="1:7" ht="16.5" thickBot="1">
      <c r="A16" s="62" t="s">
        <v>23</v>
      </c>
      <c r="B16" s="63">
        <v>0</v>
      </c>
      <c r="C16" s="64">
        <v>0</v>
      </c>
      <c r="D16" s="65">
        <v>0</v>
      </c>
      <c r="E16" s="64">
        <v>0</v>
      </c>
      <c r="F16" s="65">
        <v>0</v>
      </c>
      <c r="G16" s="64">
        <v>0</v>
      </c>
    </row>
    <row r="17" spans="1:7" ht="16.5" thickTop="1">
      <c r="A17" s="123" t="s">
        <v>128</v>
      </c>
      <c r="B17" s="124"/>
      <c r="C17" s="124"/>
      <c r="D17" s="124"/>
      <c r="E17" s="124"/>
      <c r="F17" s="124"/>
      <c r="G17" s="124"/>
    </row>
  </sheetData>
  <sheetProtection/>
  <mergeCells count="5">
    <mergeCell ref="A1:G1"/>
    <mergeCell ref="B2:C2"/>
    <mergeCell ref="D2:E2"/>
    <mergeCell ref="F2:G2"/>
    <mergeCell ref="A17:G17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2"/>
  <sheetViews>
    <sheetView rightToLeft="1" view="pageBreakPreview" zoomScale="130" zoomScaleSheetLayoutView="130" zoomScalePageLayoutView="0" workbookViewId="0" topLeftCell="A1">
      <selection activeCell="A9" sqref="A9"/>
    </sheetView>
  </sheetViews>
  <sheetFormatPr defaultColWidth="9.140625" defaultRowHeight="12.75"/>
  <cols>
    <col min="1" max="1" width="42.421875" style="0" bestFit="1" customWidth="1"/>
    <col min="2" max="2" width="8.8515625" style="0" customWidth="1"/>
    <col min="3" max="3" width="10.421875" style="0" customWidth="1"/>
    <col min="4" max="4" width="10.28125" style="0" customWidth="1"/>
    <col min="5" max="5" width="10.7109375" style="0" customWidth="1"/>
    <col min="6" max="6" width="14.57421875" style="0" customWidth="1"/>
    <col min="7" max="7" width="14.28125" style="0" customWidth="1"/>
  </cols>
  <sheetData>
    <row r="1" spans="1:7" ht="44.25" customHeight="1" thickBot="1">
      <c r="A1" s="125" t="s">
        <v>136</v>
      </c>
      <c r="B1" s="125"/>
      <c r="C1" s="125"/>
      <c r="D1" s="125"/>
      <c r="E1" s="125"/>
      <c r="F1" s="125"/>
      <c r="G1" s="125"/>
    </row>
    <row r="2" spans="1:7" ht="45" customHeight="1" thickBot="1" thickTop="1">
      <c r="A2" s="10"/>
      <c r="B2" s="121" t="s">
        <v>14</v>
      </c>
      <c r="C2" s="122"/>
      <c r="D2" s="126" t="s">
        <v>134</v>
      </c>
      <c r="E2" s="127"/>
      <c r="F2" s="121" t="s">
        <v>135</v>
      </c>
      <c r="G2" s="122"/>
    </row>
    <row r="3" spans="1:7" ht="17.25" thickBot="1" thickTop="1">
      <c r="A3" s="8" t="s">
        <v>1</v>
      </c>
      <c r="B3" s="9">
        <v>1400</v>
      </c>
      <c r="C3" s="66">
        <v>1401</v>
      </c>
      <c r="D3" s="67">
        <v>1400</v>
      </c>
      <c r="E3" s="9">
        <v>1401</v>
      </c>
      <c r="F3" s="9">
        <v>1400</v>
      </c>
      <c r="G3" s="9">
        <v>1401</v>
      </c>
    </row>
    <row r="4" spans="1:7" ht="16.5" thickTop="1">
      <c r="A4" s="68" t="s">
        <v>8</v>
      </c>
      <c r="B4" s="69">
        <v>0</v>
      </c>
      <c r="C4" s="70">
        <v>0</v>
      </c>
      <c r="D4" s="71">
        <v>1804231.225236421</v>
      </c>
      <c r="E4" s="72">
        <v>1427837.8002301261</v>
      </c>
      <c r="F4" s="72">
        <v>269782</v>
      </c>
      <c r="G4" s="72">
        <v>702352</v>
      </c>
    </row>
    <row r="5" spans="1:7" ht="15.75">
      <c r="A5" s="73" t="s">
        <v>9</v>
      </c>
      <c r="B5" s="69">
        <v>0</v>
      </c>
      <c r="C5" s="70">
        <v>0</v>
      </c>
      <c r="D5" s="71">
        <v>4670.9285756</v>
      </c>
      <c r="E5" s="72">
        <v>1983.238370925</v>
      </c>
      <c r="F5" s="69"/>
      <c r="G5" s="72"/>
    </row>
    <row r="6" spans="1:7" ht="15.75">
      <c r="A6" s="73" t="s">
        <v>10</v>
      </c>
      <c r="B6" s="69">
        <v>0</v>
      </c>
      <c r="C6" s="70">
        <v>0</v>
      </c>
      <c r="D6" s="71">
        <v>1675.235716878</v>
      </c>
      <c r="E6" s="72">
        <v>354.789716445</v>
      </c>
      <c r="F6" s="69"/>
      <c r="G6" s="72"/>
    </row>
    <row r="7" spans="1:7" ht="16.5" thickBot="1">
      <c r="A7" s="74" t="s">
        <v>29</v>
      </c>
      <c r="B7" s="75">
        <v>0</v>
      </c>
      <c r="C7" s="76">
        <v>0</v>
      </c>
      <c r="D7" s="77">
        <v>16438.665362371</v>
      </c>
      <c r="E7" s="75">
        <v>31.450773717</v>
      </c>
      <c r="F7" s="69"/>
      <c r="G7" s="75"/>
    </row>
    <row r="8" spans="1:7" ht="15.75">
      <c r="A8" s="73" t="s">
        <v>11</v>
      </c>
      <c r="B8" s="72">
        <v>0</v>
      </c>
      <c r="C8" s="72">
        <v>0</v>
      </c>
      <c r="D8" s="72">
        <v>2404251.279984898</v>
      </c>
      <c r="E8" s="70">
        <v>3752698.653694988</v>
      </c>
      <c r="F8" s="78">
        <v>0</v>
      </c>
      <c r="G8" s="72">
        <v>0</v>
      </c>
    </row>
    <row r="9" spans="1:7" ht="15.75" customHeight="1">
      <c r="A9" s="73" t="s">
        <v>12</v>
      </c>
      <c r="B9" s="79">
        <v>0</v>
      </c>
      <c r="C9" s="79">
        <v>0</v>
      </c>
      <c r="D9" s="79">
        <v>0</v>
      </c>
      <c r="E9" s="79">
        <v>0</v>
      </c>
      <c r="F9" s="71">
        <v>0</v>
      </c>
      <c r="G9" s="72">
        <v>0</v>
      </c>
    </row>
    <row r="10" spans="1:7" ht="16.5" thickBot="1">
      <c r="A10" s="80" t="s">
        <v>13</v>
      </c>
      <c r="B10" s="81">
        <v>0</v>
      </c>
      <c r="C10" s="81">
        <v>0</v>
      </c>
      <c r="D10" s="82">
        <v>0</v>
      </c>
      <c r="E10" s="81">
        <v>0</v>
      </c>
      <c r="F10" s="81">
        <v>0</v>
      </c>
      <c r="G10" s="81">
        <v>0</v>
      </c>
    </row>
    <row r="11" spans="1:7" ht="16.5" thickTop="1">
      <c r="A11" s="128" t="s">
        <v>137</v>
      </c>
      <c r="B11" s="128"/>
      <c r="C11" s="128"/>
      <c r="D11" s="128"/>
      <c r="E11" s="128"/>
      <c r="F11" s="128"/>
      <c r="G11" s="128"/>
    </row>
    <row r="12" ht="12.75">
      <c r="D12" s="11"/>
    </row>
  </sheetData>
  <sheetProtection/>
  <mergeCells count="5">
    <mergeCell ref="A1:G1"/>
    <mergeCell ref="B2:C2"/>
    <mergeCell ref="D2:E2"/>
    <mergeCell ref="F2:G2"/>
    <mergeCell ref="A11:G11"/>
  </mergeCells>
  <printOptions/>
  <pageMargins left="0.75" right="0.75" top="1" bottom="1" header="0.5" footer="0.5"/>
  <pageSetup horizontalDpi="300" verticalDpi="30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8"/>
  <sheetViews>
    <sheetView rightToLeft="1" view="pageBreakPreview" zoomScale="150" zoomScaleNormal="87" zoomScaleSheetLayoutView="150" zoomScalePageLayoutView="0" workbookViewId="0" topLeftCell="A1">
      <selection activeCell="B5" sqref="B5"/>
    </sheetView>
  </sheetViews>
  <sheetFormatPr defaultColWidth="9.140625" defaultRowHeight="12.75"/>
  <cols>
    <col min="1" max="1" width="45.7109375" style="0" customWidth="1"/>
    <col min="2" max="3" width="15.8515625" style="0" customWidth="1"/>
  </cols>
  <sheetData>
    <row r="1" spans="1:3" ht="43.5" customHeight="1" thickBot="1">
      <c r="A1" s="115" t="s">
        <v>138</v>
      </c>
      <c r="B1" s="129"/>
      <c r="C1" s="129"/>
    </row>
    <row r="2" spans="1:3" ht="17.25" thickBot="1" thickTop="1">
      <c r="A2" s="26" t="s">
        <v>79</v>
      </c>
      <c r="B2" s="9">
        <v>1400</v>
      </c>
      <c r="C2" s="9">
        <v>1401</v>
      </c>
    </row>
    <row r="3" spans="1:3" ht="17.25" thickBot="1" thickTop="1">
      <c r="A3" s="1" t="s">
        <v>80</v>
      </c>
      <c r="B3" s="83">
        <v>66848</v>
      </c>
      <c r="C3" s="83">
        <v>68025</v>
      </c>
    </row>
    <row r="4" spans="1:3" ht="16.5" thickBot="1">
      <c r="A4" s="1" t="s">
        <v>81</v>
      </c>
      <c r="B4" s="83">
        <v>46037</v>
      </c>
      <c r="C4" s="83">
        <v>42635</v>
      </c>
    </row>
    <row r="5" spans="1:3" ht="16.5" thickBot="1">
      <c r="A5" s="1" t="s">
        <v>82</v>
      </c>
      <c r="B5" s="83">
        <v>491</v>
      </c>
      <c r="C5" s="83">
        <v>51</v>
      </c>
    </row>
    <row r="6" spans="1:3" ht="16.5" thickBot="1">
      <c r="A6" s="1" t="s">
        <v>83</v>
      </c>
      <c r="B6" s="83">
        <v>4681</v>
      </c>
      <c r="C6" s="83">
        <v>5632</v>
      </c>
    </row>
    <row r="7" spans="1:3" ht="16.5" thickBot="1">
      <c r="A7" s="1" t="s">
        <v>84</v>
      </c>
      <c r="B7" s="83" t="s">
        <v>127</v>
      </c>
      <c r="C7" s="83" t="s">
        <v>127</v>
      </c>
    </row>
    <row r="8" spans="1:3" ht="16.5" thickTop="1">
      <c r="A8" s="130" t="s">
        <v>137</v>
      </c>
      <c r="B8" s="130"/>
      <c r="C8" s="130"/>
    </row>
  </sheetData>
  <sheetProtection/>
  <mergeCells count="2">
    <mergeCell ref="A1:C1"/>
    <mergeCell ref="A8:C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rightToLeft="1" view="pageBreakPreview" zoomScale="150" zoomScaleSheetLayoutView="150" zoomScalePageLayoutView="0" workbookViewId="0" topLeftCell="A1">
      <selection activeCell="B3" sqref="B3"/>
    </sheetView>
  </sheetViews>
  <sheetFormatPr defaultColWidth="9.140625" defaultRowHeight="12.75"/>
  <cols>
    <col min="1" max="1" width="20.421875" style="0" customWidth="1"/>
    <col min="2" max="2" width="17.140625" style="0" customWidth="1"/>
    <col min="3" max="3" width="17.8515625" style="0" customWidth="1"/>
  </cols>
  <sheetData>
    <row r="1" spans="1:3" ht="16.5" thickBot="1">
      <c r="A1" s="131" t="s">
        <v>139</v>
      </c>
      <c r="B1" s="131"/>
      <c r="C1" s="131"/>
    </row>
    <row r="2" spans="1:3" ht="17.25" thickBot="1" thickTop="1">
      <c r="A2" s="8" t="s">
        <v>0</v>
      </c>
      <c r="B2" s="9">
        <v>1400</v>
      </c>
      <c r="C2" s="9">
        <v>1401</v>
      </c>
    </row>
    <row r="3" spans="1:3" ht="17.25" thickBot="1" thickTop="1">
      <c r="A3" s="1" t="s">
        <v>2</v>
      </c>
      <c r="B3" s="83">
        <v>1025</v>
      </c>
      <c r="C3" s="84">
        <v>1012</v>
      </c>
    </row>
    <row r="4" spans="1:3" ht="16.5" thickBot="1">
      <c r="A4" s="2" t="s">
        <v>3</v>
      </c>
      <c r="B4" s="85">
        <v>0</v>
      </c>
      <c r="C4" s="86">
        <v>0</v>
      </c>
    </row>
    <row r="5" spans="1:3" ht="16.5" thickTop="1">
      <c r="A5" s="132" t="s">
        <v>140</v>
      </c>
      <c r="B5" s="132"/>
      <c r="C5" s="132"/>
    </row>
  </sheetData>
  <sheetProtection/>
  <mergeCells count="2">
    <mergeCell ref="A1:C1"/>
    <mergeCell ref="A5:C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0"/>
  <sheetViews>
    <sheetView rightToLeft="1" view="pageBreakPreview" zoomScale="130" zoomScaleSheetLayoutView="130" zoomScalePageLayoutView="0" workbookViewId="0" topLeftCell="A2">
      <selection activeCell="C13" sqref="C13"/>
    </sheetView>
  </sheetViews>
  <sheetFormatPr defaultColWidth="9.140625" defaultRowHeight="12.75"/>
  <cols>
    <col min="1" max="1" width="27.00390625" style="0" customWidth="1"/>
    <col min="2" max="2" width="11.00390625" style="0" bestFit="1" customWidth="1"/>
    <col min="3" max="3" width="15.8515625" style="0" customWidth="1"/>
  </cols>
  <sheetData>
    <row r="1" spans="1:3" ht="16.5" thickBot="1">
      <c r="A1" s="116" t="s">
        <v>141</v>
      </c>
      <c r="B1" s="116"/>
      <c r="C1" s="116"/>
    </row>
    <row r="2" spans="1:3" ht="17.25" thickBot="1" thickTop="1">
      <c r="A2" s="8" t="s">
        <v>0</v>
      </c>
      <c r="B2" s="9">
        <v>1400</v>
      </c>
      <c r="C2" s="9">
        <v>1401</v>
      </c>
    </row>
    <row r="3" spans="1:3" ht="17.25" thickBot="1" thickTop="1">
      <c r="A3" s="4" t="s">
        <v>4</v>
      </c>
      <c r="B3" s="6">
        <v>49</v>
      </c>
      <c r="C3" s="6">
        <v>49</v>
      </c>
    </row>
    <row r="4" spans="1:3" ht="16.5" thickBot="1">
      <c r="A4" s="4" t="s">
        <v>5</v>
      </c>
      <c r="B4" s="6">
        <v>3485</v>
      </c>
      <c r="C4" s="6">
        <v>3483</v>
      </c>
    </row>
    <row r="5" spans="1:3" ht="15" customHeight="1" thickBot="1">
      <c r="A5" s="3" t="s">
        <v>6</v>
      </c>
      <c r="B5" s="6">
        <v>2067</v>
      </c>
      <c r="C5" s="6">
        <v>1976</v>
      </c>
    </row>
    <row r="6" spans="1:3" ht="16.5" thickBot="1">
      <c r="A6" s="4" t="s">
        <v>7</v>
      </c>
      <c r="B6" s="6">
        <v>1025</v>
      </c>
      <c r="C6" s="6">
        <v>1012</v>
      </c>
    </row>
    <row r="7" spans="1:3" ht="16.5" thickBot="1">
      <c r="A7" s="4" t="s">
        <v>30</v>
      </c>
      <c r="B7" s="6">
        <v>2052868</v>
      </c>
      <c r="C7" s="6">
        <v>2029132</v>
      </c>
    </row>
    <row r="8" spans="1:3" ht="16.5" thickBot="1">
      <c r="A8" s="5" t="s">
        <v>31</v>
      </c>
      <c r="B8" s="7">
        <v>197824</v>
      </c>
      <c r="C8" s="7">
        <v>281104</v>
      </c>
    </row>
    <row r="9" spans="1:3" ht="17.25" thickBot="1" thickTop="1">
      <c r="A9" s="117" t="s">
        <v>140</v>
      </c>
      <c r="B9" s="117"/>
      <c r="C9" s="117"/>
    </row>
    <row r="10" spans="1:3" ht="16.5" thickTop="1">
      <c r="A10" s="133" t="s">
        <v>32</v>
      </c>
      <c r="B10" s="133"/>
      <c r="C10" s="133"/>
    </row>
  </sheetData>
  <sheetProtection/>
  <mergeCells count="3">
    <mergeCell ref="A1:C1"/>
    <mergeCell ref="A9:C9"/>
    <mergeCell ref="A10:C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13"/>
  <sheetViews>
    <sheetView rightToLeft="1" view="pageBreakPreview" zoomScaleSheetLayoutView="100" zoomScalePageLayoutView="0" workbookViewId="0" topLeftCell="A1">
      <selection activeCell="R8" sqref="R8"/>
    </sheetView>
  </sheetViews>
  <sheetFormatPr defaultColWidth="9.140625" defaultRowHeight="12.75"/>
  <cols>
    <col min="3" max="3" width="8.7109375" style="0" bestFit="1" customWidth="1"/>
    <col min="4" max="4" width="6.140625" style="0" bestFit="1" customWidth="1"/>
    <col min="5" max="5" width="8.7109375" style="0" bestFit="1" customWidth="1"/>
    <col min="6" max="6" width="6.140625" style="0" bestFit="1" customWidth="1"/>
    <col min="7" max="7" width="8.7109375" style="0" bestFit="1" customWidth="1"/>
    <col min="8" max="8" width="6.140625" style="0" bestFit="1" customWidth="1"/>
    <col min="9" max="9" width="8.7109375" style="0" customWidth="1"/>
    <col min="10" max="10" width="6.140625" style="0" bestFit="1" customWidth="1"/>
    <col min="11" max="11" width="8.7109375" style="0" bestFit="1" customWidth="1"/>
    <col min="12" max="12" width="6.140625" style="0" bestFit="1" customWidth="1"/>
    <col min="13" max="13" width="8.7109375" style="0" bestFit="1" customWidth="1"/>
    <col min="14" max="14" width="6.140625" style="0" bestFit="1" customWidth="1"/>
    <col min="15" max="15" width="8.7109375" style="0" bestFit="1" customWidth="1"/>
    <col min="16" max="16" width="6.140625" style="0" bestFit="1" customWidth="1"/>
    <col min="17" max="17" width="8.7109375" style="0" bestFit="1" customWidth="1"/>
    <col min="18" max="18" width="6.140625" style="0" bestFit="1" customWidth="1"/>
    <col min="19" max="19" width="8.7109375" style="0" bestFit="1" customWidth="1"/>
  </cols>
  <sheetData>
    <row r="1" spans="1:19" ht="16.5" thickBot="1">
      <c r="A1" s="137" t="s">
        <v>143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</row>
    <row r="2" spans="1:19" ht="33.75" customHeight="1" thickBot="1">
      <c r="A2" s="138" t="s">
        <v>106</v>
      </c>
      <c r="B2" s="87" t="s">
        <v>107</v>
      </c>
      <c r="C2" s="134" t="s">
        <v>108</v>
      </c>
      <c r="D2" s="140"/>
      <c r="E2" s="134" t="s">
        <v>109</v>
      </c>
      <c r="F2" s="140"/>
      <c r="G2" s="134" t="s">
        <v>110</v>
      </c>
      <c r="H2" s="140"/>
      <c r="I2" s="134" t="s">
        <v>111</v>
      </c>
      <c r="J2" s="140"/>
      <c r="K2" s="134" t="s">
        <v>112</v>
      </c>
      <c r="L2" s="140"/>
      <c r="M2" s="134" t="s">
        <v>113</v>
      </c>
      <c r="N2" s="140"/>
      <c r="O2" s="134" t="s">
        <v>114</v>
      </c>
      <c r="P2" s="140"/>
      <c r="Q2" s="134" t="s">
        <v>115</v>
      </c>
      <c r="R2" s="135"/>
      <c r="S2" s="138" t="s">
        <v>116</v>
      </c>
    </row>
    <row r="3" spans="1:19" ht="33.75" customHeight="1" thickBot="1">
      <c r="A3" s="139"/>
      <c r="B3" s="88" t="s">
        <v>117</v>
      </c>
      <c r="C3" s="89" t="s">
        <v>118</v>
      </c>
      <c r="D3" s="88" t="s">
        <v>119</v>
      </c>
      <c r="E3" s="89" t="s">
        <v>118</v>
      </c>
      <c r="F3" s="88" t="s">
        <v>119</v>
      </c>
      <c r="G3" s="89" t="s">
        <v>118</v>
      </c>
      <c r="H3" s="88" t="s">
        <v>119</v>
      </c>
      <c r="I3" s="89" t="s">
        <v>118</v>
      </c>
      <c r="J3" s="88" t="s">
        <v>119</v>
      </c>
      <c r="K3" s="89" t="s">
        <v>118</v>
      </c>
      <c r="L3" s="88" t="s">
        <v>119</v>
      </c>
      <c r="M3" s="89" t="s">
        <v>118</v>
      </c>
      <c r="N3" s="88" t="s">
        <v>119</v>
      </c>
      <c r="O3" s="89" t="s">
        <v>118</v>
      </c>
      <c r="P3" s="88" t="s">
        <v>119</v>
      </c>
      <c r="Q3" s="89" t="s">
        <v>118</v>
      </c>
      <c r="R3" s="90" t="s">
        <v>119</v>
      </c>
      <c r="S3" s="139"/>
    </row>
    <row r="4" spans="1:19" ht="15.75">
      <c r="A4" s="145" t="s">
        <v>120</v>
      </c>
      <c r="B4" s="146"/>
      <c r="C4" s="91">
        <v>43</v>
      </c>
      <c r="D4" s="91">
        <v>3</v>
      </c>
      <c r="E4" s="92">
        <v>58</v>
      </c>
      <c r="F4" s="92">
        <v>0</v>
      </c>
      <c r="G4" s="92">
        <v>342</v>
      </c>
      <c r="H4" s="92">
        <v>18</v>
      </c>
      <c r="I4" s="92">
        <v>102</v>
      </c>
      <c r="J4" s="92">
        <v>10</v>
      </c>
      <c r="K4" s="92">
        <v>708</v>
      </c>
      <c r="L4" s="92">
        <v>413</v>
      </c>
      <c r="M4" s="92">
        <v>223</v>
      </c>
      <c r="N4" s="92">
        <v>183</v>
      </c>
      <c r="O4" s="92">
        <v>0</v>
      </c>
      <c r="P4" s="92">
        <v>0</v>
      </c>
      <c r="Q4" s="92">
        <v>1476</v>
      </c>
      <c r="R4" s="93">
        <v>627</v>
      </c>
      <c r="S4" s="94">
        <v>2103</v>
      </c>
    </row>
    <row r="5" spans="1:19" ht="15.75">
      <c r="A5" s="136" t="s">
        <v>121</v>
      </c>
      <c r="B5" s="136"/>
      <c r="C5" s="95">
        <v>0</v>
      </c>
      <c r="D5" s="95">
        <v>0</v>
      </c>
      <c r="E5" s="96">
        <v>1</v>
      </c>
      <c r="F5" s="96">
        <v>0</v>
      </c>
      <c r="G5" s="96">
        <v>42</v>
      </c>
      <c r="H5" s="96">
        <v>2</v>
      </c>
      <c r="I5" s="96">
        <v>18</v>
      </c>
      <c r="J5" s="96">
        <v>1</v>
      </c>
      <c r="K5" s="96">
        <v>76</v>
      </c>
      <c r="L5" s="96">
        <v>3</v>
      </c>
      <c r="M5" s="96">
        <v>65</v>
      </c>
      <c r="N5" s="96">
        <v>7</v>
      </c>
      <c r="O5" s="96">
        <v>1</v>
      </c>
      <c r="P5" s="96">
        <v>0</v>
      </c>
      <c r="Q5" s="96">
        <v>203</v>
      </c>
      <c r="R5" s="97">
        <v>13</v>
      </c>
      <c r="S5" s="98">
        <v>216</v>
      </c>
    </row>
    <row r="6" spans="1:19" ht="15.75">
      <c r="A6" s="136" t="s">
        <v>122</v>
      </c>
      <c r="B6" s="136"/>
      <c r="C6" s="95">
        <v>0</v>
      </c>
      <c r="D6" s="95">
        <v>0</v>
      </c>
      <c r="E6" s="96">
        <v>1</v>
      </c>
      <c r="F6" s="96">
        <v>0</v>
      </c>
      <c r="G6" s="96">
        <v>145</v>
      </c>
      <c r="H6" s="96">
        <v>0</v>
      </c>
      <c r="I6" s="96">
        <v>134</v>
      </c>
      <c r="J6" s="96">
        <v>1</v>
      </c>
      <c r="K6" s="96">
        <v>353</v>
      </c>
      <c r="L6" s="96">
        <v>8</v>
      </c>
      <c r="M6" s="96">
        <v>195</v>
      </c>
      <c r="N6" s="96">
        <v>10</v>
      </c>
      <c r="O6" s="96">
        <v>1</v>
      </c>
      <c r="P6" s="96">
        <v>0</v>
      </c>
      <c r="Q6" s="96">
        <v>829</v>
      </c>
      <c r="R6" s="97">
        <v>19</v>
      </c>
      <c r="S6" s="99">
        <v>848</v>
      </c>
    </row>
    <row r="7" spans="1:19" ht="15.75">
      <c r="A7" s="136" t="s">
        <v>123</v>
      </c>
      <c r="B7" s="136"/>
      <c r="C7" s="100">
        <v>0</v>
      </c>
      <c r="D7" s="100">
        <v>0</v>
      </c>
      <c r="E7" s="101">
        <v>9</v>
      </c>
      <c r="F7" s="101">
        <v>0</v>
      </c>
      <c r="G7" s="101">
        <v>214</v>
      </c>
      <c r="H7" s="101">
        <v>1</v>
      </c>
      <c r="I7" s="101">
        <v>189</v>
      </c>
      <c r="J7" s="101">
        <v>16</v>
      </c>
      <c r="K7" s="101">
        <v>855</v>
      </c>
      <c r="L7" s="101">
        <v>109</v>
      </c>
      <c r="M7" s="101">
        <v>548</v>
      </c>
      <c r="N7" s="101">
        <v>46</v>
      </c>
      <c r="O7" s="101">
        <v>6</v>
      </c>
      <c r="P7" s="101">
        <v>3</v>
      </c>
      <c r="Q7" s="101">
        <v>1821</v>
      </c>
      <c r="R7" s="102">
        <v>175</v>
      </c>
      <c r="S7" s="98">
        <v>1996</v>
      </c>
    </row>
    <row r="8" spans="1:19" ht="15.75">
      <c r="A8" s="136" t="s">
        <v>124</v>
      </c>
      <c r="B8" s="136"/>
      <c r="C8" s="100">
        <v>0</v>
      </c>
      <c r="D8" s="100">
        <v>0</v>
      </c>
      <c r="E8" s="101">
        <v>14</v>
      </c>
      <c r="F8" s="101">
        <v>0</v>
      </c>
      <c r="G8" s="101">
        <v>163</v>
      </c>
      <c r="H8" s="101">
        <v>16</v>
      </c>
      <c r="I8" s="101">
        <v>154</v>
      </c>
      <c r="J8" s="101">
        <v>80</v>
      </c>
      <c r="K8" s="101">
        <v>1329</v>
      </c>
      <c r="L8" s="101">
        <v>626</v>
      </c>
      <c r="M8" s="101">
        <v>868</v>
      </c>
      <c r="N8" s="101">
        <v>285</v>
      </c>
      <c r="O8" s="101">
        <v>25</v>
      </c>
      <c r="P8" s="101">
        <v>8</v>
      </c>
      <c r="Q8" s="101">
        <v>2553</v>
      </c>
      <c r="R8" s="102">
        <v>1015</v>
      </c>
      <c r="S8" s="98">
        <v>3568</v>
      </c>
    </row>
    <row r="9" spans="1:19" ht="15.75">
      <c r="A9" s="136" t="s">
        <v>125</v>
      </c>
      <c r="B9" s="136"/>
      <c r="C9" s="100">
        <v>3</v>
      </c>
      <c r="D9" s="100">
        <v>0</v>
      </c>
      <c r="E9" s="100">
        <v>17</v>
      </c>
      <c r="F9" s="100">
        <v>0</v>
      </c>
      <c r="G9" s="100">
        <v>394</v>
      </c>
      <c r="H9" s="100">
        <v>9</v>
      </c>
      <c r="I9" s="100">
        <v>155</v>
      </c>
      <c r="J9" s="100">
        <v>4</v>
      </c>
      <c r="K9" s="100">
        <v>715</v>
      </c>
      <c r="L9" s="100">
        <v>11</v>
      </c>
      <c r="M9" s="100">
        <v>400</v>
      </c>
      <c r="N9" s="100">
        <v>8</v>
      </c>
      <c r="O9" s="100">
        <v>12</v>
      </c>
      <c r="P9" s="100">
        <v>0</v>
      </c>
      <c r="Q9" s="100">
        <v>1696</v>
      </c>
      <c r="R9" s="103">
        <v>32</v>
      </c>
      <c r="S9" s="98">
        <v>1728</v>
      </c>
    </row>
    <row r="10" spans="1:19" ht="16.5" thickBot="1">
      <c r="A10" s="141" t="s">
        <v>126</v>
      </c>
      <c r="B10" s="141"/>
      <c r="C10" s="104">
        <v>0</v>
      </c>
      <c r="D10" s="104">
        <v>0</v>
      </c>
      <c r="E10" s="104"/>
      <c r="F10" s="104">
        <v>0</v>
      </c>
      <c r="G10" s="104">
        <v>5</v>
      </c>
      <c r="H10" s="104">
        <v>0</v>
      </c>
      <c r="I10" s="104">
        <v>0</v>
      </c>
      <c r="J10" s="104">
        <v>0</v>
      </c>
      <c r="K10" s="104">
        <v>2</v>
      </c>
      <c r="L10" s="104">
        <v>0</v>
      </c>
      <c r="M10" s="104">
        <v>5</v>
      </c>
      <c r="N10" s="104">
        <v>0</v>
      </c>
      <c r="O10" s="104">
        <v>0</v>
      </c>
      <c r="P10" s="104">
        <v>0</v>
      </c>
      <c r="Q10" s="104">
        <v>12</v>
      </c>
      <c r="R10" s="105">
        <v>0</v>
      </c>
      <c r="S10" s="106">
        <v>12</v>
      </c>
    </row>
    <row r="11" spans="1:19" ht="16.5" thickBot="1">
      <c r="A11" s="142" t="s">
        <v>115</v>
      </c>
      <c r="B11" s="143"/>
      <c r="C11" s="107">
        <v>46</v>
      </c>
      <c r="D11" s="107">
        <v>3</v>
      </c>
      <c r="E11" s="107">
        <v>100</v>
      </c>
      <c r="F11" s="107">
        <v>0</v>
      </c>
      <c r="G11" s="107">
        <v>1305</v>
      </c>
      <c r="H11" s="107">
        <v>46</v>
      </c>
      <c r="I11" s="107">
        <v>752</v>
      </c>
      <c r="J11" s="107">
        <v>112</v>
      </c>
      <c r="K11" s="108">
        <v>4038</v>
      </c>
      <c r="L11" s="107">
        <v>1170</v>
      </c>
      <c r="M11" s="107">
        <v>2304</v>
      </c>
      <c r="N11" s="107">
        <v>539</v>
      </c>
      <c r="O11" s="107">
        <v>45</v>
      </c>
      <c r="P11" s="107">
        <v>11</v>
      </c>
      <c r="Q11" s="108">
        <v>8590</v>
      </c>
      <c r="R11" s="107">
        <v>1881</v>
      </c>
      <c r="S11" s="108">
        <v>10471</v>
      </c>
    </row>
    <row r="12" spans="1:19" ht="17.25" thickBot="1" thickTop="1">
      <c r="A12" s="130" t="s">
        <v>128</v>
      </c>
      <c r="B12" s="130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</row>
    <row r="13" spans="1:19" ht="16.5" thickTop="1">
      <c r="A13" s="144" t="s">
        <v>142</v>
      </c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</row>
  </sheetData>
  <sheetProtection/>
  <mergeCells count="21">
    <mergeCell ref="A7:B7"/>
    <mergeCell ref="O2:P2"/>
    <mergeCell ref="A9:B9"/>
    <mergeCell ref="A10:B10"/>
    <mergeCell ref="A11:B11"/>
    <mergeCell ref="A12:S12"/>
    <mergeCell ref="A13:S13"/>
    <mergeCell ref="S2:S3"/>
    <mergeCell ref="A4:B4"/>
    <mergeCell ref="A5:B5"/>
    <mergeCell ref="A6:B6"/>
    <mergeCell ref="Q2:R2"/>
    <mergeCell ref="A8:B8"/>
    <mergeCell ref="A1:S1"/>
    <mergeCell ref="A2:A3"/>
    <mergeCell ref="C2:D2"/>
    <mergeCell ref="E2:F2"/>
    <mergeCell ref="G2:H2"/>
    <mergeCell ref="I2:J2"/>
    <mergeCell ref="K2:L2"/>
    <mergeCell ref="M2:N2"/>
  </mergeCells>
  <printOptions/>
  <pageMargins left="0.7" right="0.7" top="0.75" bottom="0.75" header="0.3" footer="0.3"/>
  <pageSetup horizontalDpi="600" verticalDpi="600" orientation="portrait" paperSize="9" scale="5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27"/>
  <sheetViews>
    <sheetView rightToLeft="1" tabSelected="1" view="pageBreakPreview" zoomScale="145" zoomScaleSheetLayoutView="145" zoomScalePageLayoutView="0" workbookViewId="0" topLeftCell="A1">
      <selection activeCell="A27" sqref="A27:C27"/>
    </sheetView>
  </sheetViews>
  <sheetFormatPr defaultColWidth="9.140625" defaultRowHeight="12.75"/>
  <cols>
    <col min="1" max="1" width="50.7109375" style="27" customWidth="1"/>
    <col min="2" max="2" width="11.00390625" style="30" customWidth="1"/>
    <col min="3" max="3" width="9.140625" style="29" customWidth="1"/>
    <col min="4" max="16384" width="9.140625" style="27" customWidth="1"/>
  </cols>
  <sheetData>
    <row r="1" spans="1:3" ht="44.25" customHeight="1" thickBot="1">
      <c r="A1" s="147" t="s">
        <v>144</v>
      </c>
      <c r="B1" s="148"/>
      <c r="C1" s="148"/>
    </row>
    <row r="2" spans="1:3" ht="17.25" thickBot="1" thickTop="1">
      <c r="A2" s="12" t="s">
        <v>0</v>
      </c>
      <c r="B2" s="110">
        <v>1400</v>
      </c>
      <c r="C2" s="110">
        <v>1401</v>
      </c>
    </row>
    <row r="3" spans="1:3" ht="14.25" customHeight="1" thickBot="1" thickTop="1">
      <c r="A3" s="28" t="s">
        <v>85</v>
      </c>
      <c r="B3" s="109">
        <f>220895+216+1882</f>
        <v>222993</v>
      </c>
      <c r="C3" s="109">
        <f>216383+1281+2200</f>
        <v>219864</v>
      </c>
    </row>
    <row r="4" spans="1:3" ht="16.5" thickBot="1">
      <c r="A4" s="18" t="s">
        <v>86</v>
      </c>
      <c r="B4" s="109">
        <v>-196332</v>
      </c>
      <c r="C4" s="109">
        <v>-251479</v>
      </c>
    </row>
    <row r="5" spans="1:3" ht="15.75">
      <c r="A5" s="18" t="s">
        <v>87</v>
      </c>
      <c r="B5" s="72">
        <v>26661</v>
      </c>
      <c r="C5" s="79">
        <v>-31615</v>
      </c>
    </row>
    <row r="6" spans="1:3" ht="15.75">
      <c r="A6" s="18"/>
      <c r="B6" s="72"/>
      <c r="C6" s="79"/>
    </row>
    <row r="7" spans="1:3" ht="15.75">
      <c r="A7" s="19" t="s">
        <v>88</v>
      </c>
      <c r="B7" s="72">
        <v>17973</v>
      </c>
      <c r="C7" s="79">
        <v>20678</v>
      </c>
    </row>
    <row r="8" spans="1:3" ht="19.5" customHeight="1" thickBot="1">
      <c r="A8" s="18" t="s">
        <v>89</v>
      </c>
      <c r="B8" s="75">
        <v>-5009</v>
      </c>
      <c r="C8" s="75">
        <v>-6369</v>
      </c>
    </row>
    <row r="9" spans="1:3" ht="15.75">
      <c r="A9" s="18" t="s">
        <v>90</v>
      </c>
      <c r="B9" s="72">
        <v>12964</v>
      </c>
      <c r="C9" s="79">
        <v>14309</v>
      </c>
    </row>
    <row r="10" spans="1:3" ht="15.75">
      <c r="A10" s="18"/>
      <c r="B10" s="72"/>
      <c r="C10" s="79"/>
    </row>
    <row r="11" spans="1:3" ht="15.75">
      <c r="A11" s="19" t="s">
        <v>91</v>
      </c>
      <c r="B11" s="72">
        <f>100549+4847-3106</f>
        <v>102290</v>
      </c>
      <c r="C11" s="79">
        <f>195859+928+696</f>
        <v>197483</v>
      </c>
    </row>
    <row r="12" spans="1:3" ht="15.75">
      <c r="A12" s="19" t="s">
        <v>92</v>
      </c>
      <c r="B12" s="72">
        <v>150</v>
      </c>
      <c r="C12" s="79">
        <v>-494</v>
      </c>
    </row>
    <row r="13" spans="1:3" ht="16.5" thickBot="1">
      <c r="A13" s="111" t="s">
        <v>93</v>
      </c>
      <c r="B13" s="75">
        <v>3872</v>
      </c>
      <c r="C13" s="112">
        <v>6043</v>
      </c>
    </row>
    <row r="14" spans="1:3" ht="15.75">
      <c r="A14" s="18" t="s">
        <v>94</v>
      </c>
      <c r="B14" s="72">
        <v>106312</v>
      </c>
      <c r="C14" s="79">
        <v>203032</v>
      </c>
    </row>
    <row r="15" spans="1:3" ht="15.75">
      <c r="A15" s="18"/>
      <c r="B15" s="72">
        <v>0</v>
      </c>
      <c r="C15" s="79"/>
    </row>
    <row r="16" spans="1:3" ht="15.75">
      <c r="A16" s="18" t="s">
        <v>95</v>
      </c>
      <c r="B16" s="72">
        <v>2009</v>
      </c>
      <c r="C16" s="72">
        <v>130161</v>
      </c>
    </row>
    <row r="17" spans="1:3" ht="15.75">
      <c r="A17" s="18" t="s">
        <v>96</v>
      </c>
      <c r="B17" s="72">
        <v>0</v>
      </c>
      <c r="C17" s="72"/>
    </row>
    <row r="18" spans="1:3" ht="15.75">
      <c r="A18" s="15" t="s">
        <v>97</v>
      </c>
      <c r="B18" s="72">
        <v>-50903</v>
      </c>
      <c r="C18" s="72">
        <v>-70620</v>
      </c>
    </row>
    <row r="19" spans="1:3" ht="15.75">
      <c r="A19" s="15" t="s">
        <v>98</v>
      </c>
      <c r="B19" s="72">
        <v>-28315</v>
      </c>
      <c r="C19" s="72">
        <v>-45504</v>
      </c>
    </row>
    <row r="20" spans="1:3" ht="15.75">
      <c r="A20" s="18" t="s">
        <v>99</v>
      </c>
      <c r="B20" s="72">
        <v>-11578</v>
      </c>
      <c r="C20" s="72">
        <v>-2241</v>
      </c>
    </row>
    <row r="21" spans="1:3" ht="15.75">
      <c r="A21" s="19" t="s">
        <v>100</v>
      </c>
      <c r="B21" s="72">
        <v>-12247</v>
      </c>
      <c r="C21" s="72">
        <v>-18480</v>
      </c>
    </row>
    <row r="22" spans="1:3" ht="15.75">
      <c r="A22" s="19" t="s">
        <v>101</v>
      </c>
      <c r="B22" s="72">
        <v>-1602</v>
      </c>
      <c r="C22" s="72">
        <v>-2499</v>
      </c>
    </row>
    <row r="23" spans="1:3" ht="16.5" thickBot="1">
      <c r="A23" s="19" t="s">
        <v>102</v>
      </c>
      <c r="B23" s="75">
        <v>-4</v>
      </c>
      <c r="C23" s="112">
        <v>-11</v>
      </c>
    </row>
    <row r="24" spans="1:3" ht="15.75">
      <c r="A24" s="18" t="s">
        <v>103</v>
      </c>
      <c r="B24" s="72">
        <v>43297</v>
      </c>
      <c r="C24" s="79">
        <v>176532</v>
      </c>
    </row>
    <row r="25" spans="1:3" ht="16.5" thickBot="1">
      <c r="A25" s="18" t="s">
        <v>104</v>
      </c>
      <c r="B25" s="75">
        <v>0</v>
      </c>
      <c r="C25" s="75"/>
    </row>
    <row r="26" spans="1:3" ht="16.5" thickBot="1">
      <c r="A26" s="14" t="s">
        <v>105</v>
      </c>
      <c r="B26" s="113">
        <v>43297</v>
      </c>
      <c r="C26" s="114">
        <v>176532</v>
      </c>
    </row>
    <row r="27" spans="1:3" ht="17.25" thickBot="1" thickTop="1">
      <c r="A27" s="149" t="s">
        <v>128</v>
      </c>
      <c r="B27" s="150"/>
      <c r="C27" s="150"/>
    </row>
    <row r="28" ht="16.5" thickTop="1"/>
  </sheetData>
  <sheetProtection/>
  <mergeCells count="2">
    <mergeCell ref="A1:C1"/>
    <mergeCell ref="A27:C2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</cp:lastModifiedBy>
  <cp:lastPrinted>2023-09-03T04:29:20Z</cp:lastPrinted>
  <dcterms:created xsi:type="dcterms:W3CDTF">2010-08-18T05:06:50Z</dcterms:created>
  <dcterms:modified xsi:type="dcterms:W3CDTF">2023-09-18T08:27:47Z</dcterms:modified>
  <cp:category/>
  <cp:version/>
  <cp:contentType/>
  <cp:contentStatus/>
</cp:coreProperties>
</file>