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7" activeTab="1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<sst xmlns="http://schemas.openxmlformats.org/spreadsheetml/2006/main" count="169" uniqueCount="144">
  <si>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</si>
  <si>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</si>
  <si>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</si>
  <si>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</si>
  <si>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</si>
  <si>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</si>
  <si>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</si>
  <si>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</si>
  <si>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</si>
  <si>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</si>
  <si>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</si>
  <si>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</si>
  <si>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</si>
  <si>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</si>
  <si>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</si>
  <si>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</si>
  <si>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</si>
  <si>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</si>
  <si>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</si>
  <si>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</si>
  <si>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</si>
  <si>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</si>
  <si>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</si>
  <si>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</si>
  <si>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</si>
  <si>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</si>
  <si>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</si>
  <si>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</si>
  <si>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</si>
  <si>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</si>
  <si>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</si>
  <si>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</si>
  <si>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</si>
  <si>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</si>
  <si>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</si>
  <si>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</si>
  <si>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</si>
  <si>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</si>
  <si>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</si>
  <si>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</si>
  <si>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</si>
  <si>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</si>
  <si>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</si>
  <si>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</si>
  <si>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</si>
  <si>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</si>
  <si>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</si>
  <si>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</si>
  <si>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</si>
  <si>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</si>
  <si>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</si>
  <si>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</si>
  <si>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</si>
  <si>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</si>
  <si>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</si>
  <si>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</si>
  <si>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</si>
  <si>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</si>
  <si>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</si>
  <si>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</si>
  <si>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</si>
  <si>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</si>
  <si>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</si>
  <si>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</si>
  <si>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</si>
  <si>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</si>
  <si>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</si>
  <si>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</si>
  <si>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</si>
  <si>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</si>
  <si>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</si>
  <si>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</si>
  <si>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</si>
  <si>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</si>
  <si>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</si>
  <si>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</si>
  <si>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</si>
  <si>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دارایی های نامشهود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</si>
  <si>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</si>
  <si>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</si>
  <si>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</si>
  <si>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</si>
  <si>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</si>
  <si>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</si>
  <si>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</si>
  <si>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</si>
  <si>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</si>
  <si>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</si>
  <si>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</si>
  <si>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</si>
  <si>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</si>
  <si>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</si>
  <si>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</si>
  <si>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</si>
  <si>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</si>
  <si>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</si>
  <si>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</si>
  <si>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</si>
  <si>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</si>
  <si>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</si>
  <si>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</si>
  <si>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</si>
  <si>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</si>
  <si>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</si>
  <si>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</si>
  <si>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</si>
  <si>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</si>
  <si>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r>
      <t>جدول 8: تعداد نيروي انساني به تفكيك جنسيت سنوات خدمت و تحصيلات پايان سال 1400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</si>
  <si>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صادرات
        (ارقام به ميليارد ريال)
</t>
    </r>
  </si>
  <si>
    <t>مأخذ: تمام آمارهاي اين گزارش براساس اطلاعات ارسالي از جانب بانك صادرات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</si>
  <si>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صادرات
      (ارقام به ميليارد ريال)
</t>
    </r>
  </si>
  <si>
    <t>سرمایه‌گذاری‌ها</t>
  </si>
  <si>
    <t>تعهدات بابت ضمانت‌نامه‌ها و اعتبار اسنادی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</si>
  <si>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صادرات
      (ارقام به ميليارد ريال)
</t>
    </r>
  </si>
  <si>
    <t xml:space="preserve"> مأخذ: تمام آمارهاي اين گزارش بر اساس اطلاعات ارسالي از جانب بانك صادرات است.</t>
  </si>
  <si>
    <t>تسهیلات اعطایی به بانک‌ها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</si>
  <si>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صادرات 
                (ارقام به ميارد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</si>
  <si>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صادرات</t>
    </r>
  </si>
  <si>
    <t xml:space="preserve">  مأخذ: تمام آمارهاي اين گزارش براساس اطلاعات ارسالي از جانب بانك صادرات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</si>
  <si>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صادرات از فناوري بانكداري الكترونيك</t>
    </r>
  </si>
  <si>
    <t>مأخذ: تمام آمارهاي اين گزارش بر اساس اطلاعات ارسالي از جانب بانك صادرات است.</t>
  </si>
  <si>
    <t>* سابقه کار در محل بانک صادرات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</si>
  <si>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صادرات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</si>
  <si>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</si>
  <si>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</si>
  <si>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</si>
  <si>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بدهی به بانک‌ها و سایر موسسات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</si>
  <si>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</si>
  <si>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</si>
  <si>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</si>
  <si>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</si>
  <si>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</si>
  <si>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</si>
  <si>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</si>
  <si>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</si>
  <si>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</si>
  <si>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 ها، حقوق صاحبان سپرده‌های سرمایه‌گذاری و حقوق صاحبان سهام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</si>
  <si>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</si>
  <si>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 xml:space="preserve">هزینه‌های اداری و عمومی </t>
  </si>
  <si>
    <t>هزینه‌های کارکنان</t>
  </si>
  <si>
    <t>هزینه‌های اداری</t>
  </si>
  <si>
    <t>هزینه‌های مالی</t>
  </si>
  <si>
    <t>سایر هزینه‌ها</t>
  </si>
  <si>
    <t xml:space="preserve"> * به غیر از کارتهای هدیه، خرید و بن کارت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</si>
</sst>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#,##0_-;\(#,##0\)"/>
  </numFmts>
  <fonts count="52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0" fontId="7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justify" vertical="top" wrapText="1" readingOrder="2"/>
    </xf>
    <xf numFmtId="3" fontId="4" fillId="0" borderId="14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 readingOrder="2"/>
    </xf>
    <xf numFmtId="0" fontId="1" fillId="33" borderId="15" xfId="0" applyFont="1" applyFill="1" applyBorder="1" applyAlignment="1">
      <alignment horizontal="center" wrapText="1" readingOrder="2"/>
    </xf>
    <xf numFmtId="0" fontId="2" fillId="33" borderId="16" xfId="0" applyFont="1" applyFill="1" applyBorder="1" applyAlignment="1">
      <alignment horizontal="center" wrapText="1" readingOrder="2"/>
    </xf>
    <xf numFmtId="0" fontId="6" fillId="33" borderId="15" xfId="0" applyFont="1" applyFill="1" applyBorder="1" applyAlignment="1">
      <alignment horizontal="center" wrapText="1" readingOrder="2"/>
    </xf>
    <xf numFmtId="0" fontId="3" fillId="0" borderId="13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top" wrapText="1" inden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1" fillId="0" borderId="19" xfId="0" applyFont="1" applyBorder="1" applyAlignment="1">
      <alignment horizontal="center" wrapText="1" readingOrder="2"/>
    </xf>
    <xf numFmtId="0" fontId="9" fillId="0" borderId="20" xfId="0" applyFont="1" applyBorder="1" applyAlignment="1">
      <alignment horizontal="center" wrapText="1" readingOrder="2"/>
    </xf>
    <xf numFmtId="1" fontId="9" fillId="0" borderId="20" xfId="0" applyNumberFormat="1" applyFont="1" applyBorder="1" applyAlignment="1">
      <alignment horizontal="center" wrapText="1" readingOrder="2"/>
    </xf>
    <xf numFmtId="1" fontId="11" fillId="0" borderId="20" xfId="0" applyNumberFormat="1" applyFont="1" applyBorder="1" applyAlignment="1">
      <alignment horizontal="center" wrapText="1" readingOrder="2"/>
    </xf>
    <xf numFmtId="0" fontId="11" fillId="0" borderId="20" xfId="0" applyFont="1" applyBorder="1" applyAlignment="1">
      <alignment horizontal="right" indent="1"/>
    </xf>
    <xf numFmtId="0" fontId="11" fillId="0" borderId="21" xfId="0" applyFont="1" applyBorder="1" applyAlignment="1">
      <alignment horizontal="right" indent="1"/>
    </xf>
    <xf numFmtId="0" fontId="11" fillId="0" borderId="20" xfId="0" applyFont="1" applyBorder="1" applyAlignment="1">
      <alignment/>
    </xf>
    <xf numFmtId="0" fontId="1" fillId="0" borderId="18" xfId="0" applyFont="1" applyBorder="1" applyAlignment="1">
      <alignment horizontal="right" vertical="center" wrapText="1" readingOrder="2"/>
    </xf>
    <xf numFmtId="0" fontId="3" fillId="0" borderId="18" xfId="0" applyFont="1" applyBorder="1" applyAlignment="1">
      <alignment horizontal="right" vertical="center" wrapText="1" indent="1" readingOrder="2"/>
    </xf>
    <xf numFmtId="0" fontId="1" fillId="0" borderId="18" xfId="0" applyFont="1" applyBorder="1" applyAlignment="1">
      <alignment horizontal="justify" vertical="center" wrapText="1" readingOrder="2"/>
    </xf>
    <xf numFmtId="0" fontId="3" fillId="0" borderId="18" xfId="0" applyFont="1" applyBorder="1" applyAlignment="1">
      <alignment vertical="center" wrapText="1" readingOrder="2"/>
    </xf>
    <xf numFmtId="0" fontId="3" fillId="0" borderId="18" xfId="0" applyFont="1" applyBorder="1" applyAlignment="1">
      <alignment horizontal="right" vertical="center" wrapText="1" readingOrder="2"/>
    </xf>
    <xf numFmtId="0" fontId="3" fillId="0" borderId="18" xfId="0" applyFont="1" applyBorder="1" applyAlignment="1">
      <alignment horizontal="justify" vertical="center" wrapText="1" readingOrder="2"/>
    </xf>
    <xf numFmtId="1" fontId="2" fillId="33" borderId="22" xfId="0" applyNumberFormat="1" applyFont="1" applyFill="1" applyBorder="1" applyAlignment="1">
      <alignment horizontal="center" vertical="center" wrapText="1" readingOrder="2"/>
    </xf>
    <xf numFmtId="3" fontId="5" fillId="0" borderId="23" xfId="0" applyNumberFormat="1" applyFont="1" applyBorder="1" applyAlignment="1">
      <alignment horizontal="center" vertical="center" wrapText="1" readingOrder="2"/>
    </xf>
    <xf numFmtId="3" fontId="4" fillId="0" borderId="24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0" fillId="33" borderId="16" xfId="0" applyFont="1" applyFill="1" applyBorder="1" applyAlignment="1">
      <alignment horizontal="center" wrapText="1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6" fontId="4" fillId="0" borderId="14" xfId="42" applyNumberFormat="1" applyFont="1" applyBorder="1" applyAlignment="1">
      <alignment horizontal="center" vertical="center" wrapText="1" readingOrder="2"/>
    </xf>
    <xf numFmtId="3" fontId="51" fillId="0" borderId="23" xfId="77" applyNumberFormat="1" applyFont="1" applyBorder="1" applyAlignment="1">
      <alignment horizontal="center" vertical="center"/>
      <protection/>
    </xf>
    <xf numFmtId="3" fontId="51" fillId="0" borderId="23" xfId="67" applyNumberFormat="1" applyFont="1" applyBorder="1" applyAlignment="1">
      <alignment horizontal="center" vertical="center"/>
      <protection/>
    </xf>
    <xf numFmtId="3" fontId="51" fillId="0" borderId="23" xfId="79" applyNumberFormat="1" applyFont="1" applyBorder="1" applyAlignment="1">
      <alignment horizontal="center" vertical="center"/>
      <protection/>
    </xf>
    <xf numFmtId="3" fontId="51" fillId="0" borderId="23" xfId="78" applyNumberFormat="1" applyFont="1" applyBorder="1" applyAlignment="1">
      <alignment horizontal="center" vertical="center"/>
      <protection/>
    </xf>
    <xf numFmtId="3" fontId="51" fillId="0" borderId="23" xfId="80" applyNumberFormat="1" applyFont="1" applyBorder="1" applyAlignment="1">
      <alignment horizontal="center" vertical="center"/>
      <protection/>
    </xf>
    <xf numFmtId="3" fontId="51" fillId="0" borderId="23" xfId="81" applyNumberFormat="1" applyFont="1" applyBorder="1" applyAlignment="1">
      <alignment horizontal="center" vertical="center"/>
      <protection/>
    </xf>
    <xf numFmtId="3" fontId="51" fillId="0" borderId="23" xfId="83" applyNumberFormat="1" applyFont="1" applyBorder="1" applyAlignment="1">
      <alignment horizontal="center" vertical="center"/>
      <protection/>
    </xf>
    <xf numFmtId="3" fontId="51" fillId="0" borderId="23" xfId="82" applyNumberFormat="1" applyFont="1" applyBorder="1" applyAlignment="1">
      <alignment horizontal="center" vertical="center"/>
      <protection/>
    </xf>
    <xf numFmtId="3" fontId="51" fillId="0" borderId="25" xfId="83" applyNumberFormat="1" applyFont="1" applyBorder="1" applyAlignment="1">
      <alignment horizontal="center" vertical="center"/>
      <protection/>
    </xf>
    <xf numFmtId="3" fontId="51" fillId="0" borderId="25" xfId="82" applyNumberFormat="1" applyFont="1" applyBorder="1" applyAlignment="1">
      <alignment horizontal="center" vertical="center"/>
      <protection/>
    </xf>
    <xf numFmtId="3" fontId="4" fillId="0" borderId="26" xfId="0" applyNumberFormat="1" applyFont="1" applyBorder="1" applyAlignment="1">
      <alignment horizontal="center" vertical="center" wrapText="1" readingOrder="2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top" wrapText="1" readingOrder="2"/>
    </xf>
    <xf numFmtId="0" fontId="1" fillId="0" borderId="18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29" xfId="0" applyFont="1" applyBorder="1" applyAlignment="1">
      <alignment horizontal="right" readingOrder="2"/>
    </xf>
    <xf numFmtId="3" fontId="4" fillId="0" borderId="19" xfId="42" applyNumberFormat="1" applyFont="1" applyBorder="1" applyAlignment="1">
      <alignment horizontal="center" vertical="center" wrapText="1" readingOrder="2"/>
    </xf>
    <xf numFmtId="3" fontId="4" fillId="0" borderId="20" xfId="42" applyNumberFormat="1" applyFont="1" applyBorder="1" applyAlignment="1">
      <alignment horizontal="center" vertical="center" wrapText="1" readingOrder="2"/>
    </xf>
    <xf numFmtId="3" fontId="4" fillId="0" borderId="20" xfId="42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 vertical="center"/>
    </xf>
    <xf numFmtId="3" fontId="4" fillId="0" borderId="14" xfId="42" applyNumberFormat="1" applyFont="1" applyBorder="1" applyAlignment="1">
      <alignment horizontal="center" vertical="center" wrapText="1" readingOrder="2"/>
    </xf>
    <xf numFmtId="3" fontId="4" fillId="0" borderId="30" xfId="42" applyNumberFormat="1" applyFont="1" applyBorder="1" applyAlignment="1">
      <alignment horizontal="center" vertical="center" wrapText="1" readingOrder="1"/>
    </xf>
    <xf numFmtId="3" fontId="4" fillId="0" borderId="14" xfId="42" applyNumberFormat="1" applyFont="1" applyBorder="1" applyAlignment="1">
      <alignment horizontal="center" vertical="center" wrapText="1" readingOrder="1"/>
    </xf>
    <xf numFmtId="3" fontId="4" fillId="0" borderId="14" xfId="0" applyNumberFormat="1" applyFont="1" applyBorder="1" applyAlignment="1">
      <alignment horizontal="center" wrapText="1" readingOrder="2"/>
    </xf>
    <xf numFmtId="3" fontId="4" fillId="0" borderId="31" xfId="0" applyNumberFormat="1" applyFont="1" applyBorder="1" applyAlignment="1">
      <alignment horizontal="center" wrapText="1" readingOrder="2"/>
    </xf>
    <xf numFmtId="3" fontId="4" fillId="0" borderId="32" xfId="0" applyNumberFormat="1" applyFont="1" applyBorder="1" applyAlignment="1">
      <alignment horizontal="center" wrapText="1" readingOrder="2"/>
    </xf>
    <xf numFmtId="0" fontId="3" fillId="33" borderId="33" xfId="0" applyFont="1" applyFill="1" applyBorder="1" applyAlignment="1">
      <alignment horizontal="center" vertical="center" textRotation="180" wrapText="1" readingOrder="2"/>
    </xf>
    <xf numFmtId="0" fontId="3" fillId="33" borderId="31" xfId="0" applyFont="1" applyFill="1" applyBorder="1" applyAlignment="1">
      <alignment horizontal="center" vertical="center" textRotation="180" wrapText="1" readingOrder="2"/>
    </xf>
    <xf numFmtId="0" fontId="3" fillId="33" borderId="34" xfId="0" applyFont="1" applyFill="1" applyBorder="1" applyAlignment="1">
      <alignment horizontal="center" vertical="center" textRotation="180" wrapText="1" readingOrder="2"/>
    </xf>
    <xf numFmtId="3" fontId="4" fillId="0" borderId="35" xfId="0" applyNumberFormat="1" applyFont="1" applyBorder="1" applyAlignment="1">
      <alignment horizontal="center" vertical="center" wrapText="1" readingOrder="2"/>
    </xf>
    <xf numFmtId="3" fontId="4" fillId="0" borderId="36" xfId="0" applyNumberFormat="1" applyFont="1" applyBorder="1" applyAlignment="1">
      <alignment horizontal="center" vertical="center" wrapText="1" readingOrder="2"/>
    </xf>
    <xf numFmtId="3" fontId="4" fillId="0" borderId="37" xfId="0" applyNumberFormat="1" applyFont="1" applyBorder="1" applyAlignment="1">
      <alignment horizontal="center" vertical="center" wrapText="1" readingOrder="2"/>
    </xf>
    <xf numFmtId="3" fontId="4" fillId="0" borderId="38" xfId="0" applyNumberFormat="1" applyFont="1" applyBorder="1" applyAlignment="1">
      <alignment horizontal="center" vertical="center" wrapText="1" readingOrder="2"/>
    </xf>
    <xf numFmtId="3" fontId="4" fillId="0" borderId="37" xfId="68" applyNumberFormat="1" applyFont="1" applyBorder="1" applyAlignment="1">
      <alignment horizontal="center" vertical="center" shrinkToFit="1" readingOrder="2"/>
      <protection/>
    </xf>
    <xf numFmtId="3" fontId="4" fillId="0" borderId="39" xfId="0" applyNumberFormat="1" applyFont="1" applyBorder="1" applyAlignment="1">
      <alignment horizontal="center" vertical="center" wrapText="1" readingOrder="2"/>
    </xf>
    <xf numFmtId="3" fontId="51" fillId="0" borderId="40" xfId="70" applyNumberFormat="1" applyFont="1" applyBorder="1" applyAlignment="1">
      <alignment horizontal="center" readingOrder="1"/>
      <protection/>
    </xf>
    <xf numFmtId="3" fontId="51" fillId="0" borderId="0" xfId="69" applyNumberFormat="1" applyFont="1" applyAlignment="1">
      <alignment horizontal="center" readingOrder="1"/>
      <protection/>
    </xf>
    <xf numFmtId="3" fontId="51" fillId="0" borderId="41" xfId="70" applyNumberFormat="1" applyFont="1" applyBorder="1" applyAlignment="1">
      <alignment horizontal="center" readingOrder="1"/>
      <protection/>
    </xf>
    <xf numFmtId="3" fontId="51" fillId="0" borderId="42" xfId="69" applyNumberFormat="1" applyFont="1" applyBorder="1" applyAlignment="1">
      <alignment horizontal="center" readingOrder="1"/>
      <protection/>
    </xf>
    <xf numFmtId="3" fontId="4" fillId="0" borderId="30" xfId="0" applyNumberFormat="1" applyFont="1" applyBorder="1" applyAlignment="1">
      <alignment horizontal="center" wrapText="1" readingOrder="1"/>
    </xf>
    <xf numFmtId="3" fontId="51" fillId="0" borderId="40" xfId="72" applyNumberFormat="1" applyFont="1" applyBorder="1" applyAlignment="1">
      <alignment horizontal="center" readingOrder="1"/>
      <protection/>
    </xf>
    <xf numFmtId="3" fontId="51" fillId="0" borderId="41" xfId="72" applyNumberFormat="1" applyFont="1" applyBorder="1" applyAlignment="1">
      <alignment horizontal="center" readingOrder="1"/>
      <protection/>
    </xf>
    <xf numFmtId="3" fontId="51" fillId="0" borderId="42" xfId="71" applyNumberFormat="1" applyFont="1" applyBorder="1" applyAlignment="1">
      <alignment horizontal="center" readingOrder="1"/>
      <protection/>
    </xf>
    <xf numFmtId="3" fontId="51" fillId="0" borderId="0" xfId="73" applyNumberFormat="1" applyFont="1" applyAlignment="1">
      <alignment horizontal="center" readingOrder="1"/>
      <protection/>
    </xf>
    <xf numFmtId="3" fontId="4" fillId="0" borderId="38" xfId="0" applyNumberFormat="1" applyFont="1" applyBorder="1" applyAlignment="1">
      <alignment horizontal="center" wrapText="1" readingOrder="1"/>
    </xf>
    <xf numFmtId="3" fontId="4" fillId="0" borderId="43" xfId="0" applyNumberFormat="1" applyFont="1" applyBorder="1" applyAlignment="1">
      <alignment horizontal="center" wrapText="1" readingOrder="1"/>
    </xf>
    <xf numFmtId="3" fontId="4" fillId="0" borderId="44" xfId="0" applyNumberFormat="1" applyFont="1" applyBorder="1" applyAlignment="1">
      <alignment horizontal="center" wrapText="1" readingOrder="1"/>
    </xf>
    <xf numFmtId="3" fontId="4" fillId="0" borderId="14" xfId="0" applyNumberFormat="1" applyFont="1" applyBorder="1" applyAlignment="1">
      <alignment horizontal="center" wrapText="1" readingOrder="1"/>
    </xf>
    <xf numFmtId="3" fontId="4" fillId="0" borderId="45" xfId="0" applyNumberFormat="1" applyFont="1" applyBorder="1" applyAlignment="1">
      <alignment horizontal="center" wrapText="1" readingOrder="1"/>
    </xf>
    <xf numFmtId="0" fontId="2" fillId="33" borderId="16" xfId="0" applyFont="1" applyFill="1" applyBorder="1" applyAlignment="1">
      <alignment horizontal="center" vertical="center" wrapText="1" readingOrder="2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right"/>
    </xf>
    <xf numFmtId="0" fontId="0" fillId="0" borderId="46" xfId="0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right" wrapText="1"/>
    </xf>
    <xf numFmtId="0" fontId="3" fillId="0" borderId="47" xfId="0" applyFont="1" applyBorder="1" applyAlignment="1">
      <alignment horizontal="right" vertical="center" readingOrder="2"/>
    </xf>
    <xf numFmtId="0" fontId="3" fillId="0" borderId="49" xfId="0" applyFont="1" applyBorder="1" applyAlignment="1">
      <alignment horizontal="center" wrapText="1" readingOrder="2"/>
    </xf>
    <xf numFmtId="0" fontId="3" fillId="0" borderId="37" xfId="0" applyFont="1" applyBorder="1" applyAlignment="1">
      <alignment horizontal="center" wrapText="1" readingOrder="2"/>
    </xf>
    <xf numFmtId="0" fontId="3" fillId="33" borderId="50" xfId="0" applyFont="1" applyFill="1" applyBorder="1" applyAlignment="1">
      <alignment horizontal="center" vertical="center" textRotation="180" wrapText="1" readingOrder="2"/>
    </xf>
    <xf numFmtId="0" fontId="3" fillId="33" borderId="33" xfId="0" applyFont="1" applyFill="1" applyBorder="1" applyAlignment="1">
      <alignment horizontal="center" vertical="center" textRotation="180" wrapText="1" readingOrder="2"/>
    </xf>
    <xf numFmtId="0" fontId="3" fillId="0" borderId="47" xfId="0" applyFont="1" applyBorder="1" applyAlignment="1">
      <alignment horizontal="right" readingOrder="2"/>
    </xf>
    <xf numFmtId="0" fontId="1" fillId="0" borderId="51" xfId="0" applyFont="1" applyBorder="1" applyAlignment="1">
      <alignment horizontal="center" wrapText="1" readingOrder="2"/>
    </xf>
    <xf numFmtId="0" fontId="1" fillId="0" borderId="46" xfId="0" applyFont="1" applyBorder="1" applyAlignment="1">
      <alignment horizontal="center" wrapText="1" readingOrder="2"/>
    </xf>
    <xf numFmtId="0" fontId="3" fillId="0" borderId="52" xfId="0" applyFont="1" applyBorder="1" applyAlignment="1">
      <alignment horizontal="center" wrapText="1" readingOrder="2"/>
    </xf>
    <xf numFmtId="0" fontId="3" fillId="0" borderId="28" xfId="0" applyFont="1" applyBorder="1" applyAlignment="1">
      <alignment horizontal="center" wrapText="1" readingOrder="2"/>
    </xf>
    <xf numFmtId="0" fontId="3" fillId="0" borderId="47" xfId="0" applyFont="1" applyBorder="1" applyAlignment="1">
      <alignment horizontal="center" wrapText="1" readingOrder="2"/>
    </xf>
    <xf numFmtId="0" fontId="3" fillId="33" borderId="53" xfId="0" applyFont="1" applyFill="1" applyBorder="1" applyAlignment="1">
      <alignment horizontal="center" vertical="center" textRotation="180" wrapText="1" readingOrder="2"/>
    </xf>
    <xf numFmtId="0" fontId="3" fillId="33" borderId="54" xfId="0" applyFont="1" applyFill="1" applyBorder="1" applyAlignment="1">
      <alignment horizontal="center" vertical="center" textRotation="180" wrapText="1" readingOrder="2"/>
    </xf>
    <xf numFmtId="0" fontId="3" fillId="33" borderId="55" xfId="0" applyFont="1" applyFill="1" applyBorder="1" applyAlignment="1">
      <alignment horizontal="center" vertical="center" textRotation="180" wrapText="1" readingOrder="2"/>
    </xf>
    <xf numFmtId="0" fontId="3" fillId="33" borderId="56" xfId="0" applyFont="1" applyFill="1" applyBorder="1" applyAlignment="1">
      <alignment horizontal="center" vertical="center" textRotation="180" wrapText="1" readingOrder="2"/>
    </xf>
    <xf numFmtId="195" fontId="3" fillId="0" borderId="46" xfId="0" applyNumberFormat="1" applyFont="1" applyBorder="1" applyAlignment="1">
      <alignment horizontal="center" vertical="center" wrapText="1"/>
    </xf>
    <xf numFmtId="195" fontId="3" fillId="0" borderId="4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46" xfId="67" applyFont="1" applyBorder="1" applyAlignment="1">
      <alignment horizontal="center" vertical="top" wrapText="1"/>
      <protection/>
    </xf>
    <xf numFmtId="0" fontId="3" fillId="0" borderId="46" xfId="67" applyFont="1" applyBorder="1" applyAlignment="1">
      <alignment horizontal="center" vertical="top"/>
      <protection/>
    </xf>
    <xf numFmtId="0" fontId="1" fillId="33" borderId="15" xfId="67" applyFont="1" applyFill="1" applyBorder="1" applyAlignment="1">
      <alignment horizontal="center" wrapText="1" readingOrder="2"/>
      <protection/>
    </xf>
    <xf numFmtId="0" fontId="2" fillId="33" borderId="16" xfId="67" applyFont="1" applyFill="1" applyBorder="1" applyAlignment="1">
      <alignment horizontal="center" vertical="center" wrapText="1" readingOrder="2"/>
      <protection/>
    </xf>
    <xf numFmtId="0" fontId="1" fillId="0" borderId="10" xfId="67" applyFont="1" applyBorder="1" applyAlignment="1">
      <alignment horizontal="right" vertical="top" wrapText="1" readingOrder="2"/>
      <protection/>
    </xf>
    <xf numFmtId="3" fontId="4" fillId="0" borderId="30" xfId="67" applyNumberFormat="1" applyFont="1" applyBorder="1" applyAlignment="1">
      <alignment horizontal="center" vertical="center" wrapText="1" readingOrder="2"/>
      <protection/>
    </xf>
    <xf numFmtId="3" fontId="4" fillId="0" borderId="20" xfId="67" applyNumberFormat="1" applyFont="1" applyBorder="1" applyAlignment="1">
      <alignment horizontal="center" vertical="center" wrapText="1" readingOrder="2"/>
      <protection/>
    </xf>
    <xf numFmtId="0" fontId="3" fillId="0" borderId="10" xfId="67" applyFont="1" applyBorder="1" applyAlignment="1">
      <alignment horizontal="right" vertical="top" wrapText="1" indent="1" readingOrder="2"/>
      <protection/>
    </xf>
    <xf numFmtId="0" fontId="3" fillId="0" borderId="18" xfId="67" applyFont="1" applyBorder="1" applyAlignment="1">
      <alignment horizontal="right" vertical="top" wrapText="1" indent="1" readingOrder="2"/>
      <protection/>
    </xf>
    <xf numFmtId="3" fontId="4" fillId="0" borderId="44" xfId="67" applyNumberFormat="1" applyFont="1" applyBorder="1" applyAlignment="1">
      <alignment horizontal="center" vertical="center" wrapText="1" readingOrder="2"/>
      <protection/>
    </xf>
    <xf numFmtId="0" fontId="1" fillId="0" borderId="18" xfId="67" applyFont="1" applyBorder="1" applyAlignment="1">
      <alignment horizontal="right" vertical="top" wrapText="1" readingOrder="2"/>
      <protection/>
    </xf>
    <xf numFmtId="3" fontId="4" fillId="0" borderId="21" xfId="67" applyNumberFormat="1" applyFont="1" applyBorder="1" applyAlignment="1">
      <alignment horizontal="center" vertical="center" wrapText="1" readingOrder="2"/>
      <protection/>
    </xf>
    <xf numFmtId="3" fontId="3" fillId="0" borderId="20" xfId="67" applyNumberFormat="1" applyFont="1" applyBorder="1" applyAlignment="1">
      <alignment horizontal="center" vertical="center" wrapText="1" readingOrder="2"/>
      <protection/>
    </xf>
    <xf numFmtId="3" fontId="3" fillId="0" borderId="30" xfId="67" applyNumberFormat="1" applyFont="1" applyBorder="1" applyAlignment="1">
      <alignment horizontal="center" vertical="center" wrapText="1" readingOrder="2"/>
      <protection/>
    </xf>
    <xf numFmtId="3" fontId="4" fillId="0" borderId="57" xfId="67" applyNumberFormat="1" applyFont="1" applyBorder="1" applyAlignment="1">
      <alignment horizontal="center" vertical="center" wrapText="1" readingOrder="2"/>
      <protection/>
    </xf>
    <xf numFmtId="0" fontId="1" fillId="0" borderId="58" xfId="67" applyFont="1" applyBorder="1" applyAlignment="1">
      <alignment horizontal="right" vertical="top" wrapText="1" readingOrder="2"/>
      <protection/>
    </xf>
    <xf numFmtId="0" fontId="3" fillId="0" borderId="47" xfId="67" applyFont="1" applyBorder="1" applyAlignment="1">
      <alignment horizontal="right" vertical="center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3" xfId="77"/>
    <cellStyle name="Normal 4" xfId="78"/>
    <cellStyle name="Normal 5" xfId="79"/>
    <cellStyle name="Normal 6" xfId="80"/>
    <cellStyle name="Normal 7" xfId="81"/>
    <cellStyle name="Normal 8" xfId="82"/>
    <cellStyle name="Normal 9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20" zoomScaleSheetLayoutView="120" zoomScalePageLayoutView="0" workbookViewId="0" topLeftCell="A7">
      <selection activeCell="A22" sqref="A22:C22"/>
    </sheetView>
  </sheetViews>
  <sheetFormatPr defaultColWidth="9.140625" defaultRowHeight="12.75"/>
  <cols>
    <col min="1" max="1" width="46.140625" style="0" customWidth="1"/>
    <col min="2" max="2" width="11.140625" style="40" customWidth="1"/>
    <col min="3" max="3" width="13.57421875" style="40" customWidth="1"/>
    <col min="4" max="4" width="17.57421875" style="0" bestFit="1" customWidth="1"/>
  </cols>
  <sheetData>
    <row r="1" spans="1:3" ht="42.75" customHeight="1" thickBot="1">
      <c r="A1" s="97" t="s">
        <v>108</v>
      </c>
      <c r="B1" s="98"/>
      <c r="C1" s="98"/>
    </row>
    <row r="2" spans="1:3" ht="17.25" thickBot="1" thickTop="1">
      <c r="A2" s="14" t="s">
        <v>0</v>
      </c>
      <c r="B2" s="36">
        <v>1399</v>
      </c>
      <c r="C2" s="36">
        <v>1400</v>
      </c>
    </row>
    <row r="3" spans="1:3" ht="16.5" thickTop="1">
      <c r="A3" s="30" t="s">
        <v>99</v>
      </c>
      <c r="B3" s="38"/>
      <c r="C3" s="38"/>
    </row>
    <row r="4" spans="1:3" ht="15.75">
      <c r="A4" s="31" t="s">
        <v>74</v>
      </c>
      <c r="B4" s="45">
        <v>221537.629</v>
      </c>
      <c r="C4" s="46">
        <v>247301.364</v>
      </c>
    </row>
    <row r="5" spans="1:3" ht="15.75">
      <c r="A5" s="31" t="s">
        <v>100</v>
      </c>
      <c r="B5" s="45">
        <v>338745.478</v>
      </c>
      <c r="C5" s="46">
        <v>418874</v>
      </c>
    </row>
    <row r="6" spans="1:3" ht="15.75">
      <c r="A6" s="31" t="s">
        <v>75</v>
      </c>
      <c r="B6" s="45">
        <v>453658.943</v>
      </c>
      <c r="C6" s="46">
        <v>548565.103</v>
      </c>
    </row>
    <row r="7" spans="1:3" ht="15.75">
      <c r="A7" s="31" t="s">
        <v>76</v>
      </c>
      <c r="B7" s="45">
        <v>14739.482</v>
      </c>
      <c r="C7" s="46">
        <v>16409.28</v>
      </c>
    </row>
    <row r="8" spans="1:3" ht="15.75">
      <c r="A8" s="31" t="s">
        <v>101</v>
      </c>
      <c r="B8" s="45">
        <v>2667559.957</v>
      </c>
      <c r="C8" s="46">
        <v>3266453</v>
      </c>
    </row>
    <row r="9" spans="1:3" ht="14.25" customHeight="1">
      <c r="A9" s="31" t="s">
        <v>102</v>
      </c>
      <c r="B9" s="45">
        <f>415022.998+2414.499</f>
        <v>417437.49700000003</v>
      </c>
      <c r="C9" s="46">
        <v>377545</v>
      </c>
    </row>
    <row r="10" spans="1:3" ht="14.25" customHeight="1">
      <c r="A10" s="31" t="s">
        <v>82</v>
      </c>
      <c r="B10" s="47">
        <v>126129.622</v>
      </c>
      <c r="C10" s="48">
        <v>142982</v>
      </c>
    </row>
    <row r="11" spans="1:3" ht="16.5" customHeight="1">
      <c r="A11" s="31" t="s">
        <v>103</v>
      </c>
      <c r="B11" s="49">
        <v>134270.752</v>
      </c>
      <c r="C11" s="50">
        <v>146800.198</v>
      </c>
    </row>
    <row r="12" spans="1:3" ht="15.75">
      <c r="A12" s="31" t="s">
        <v>104</v>
      </c>
      <c r="B12" s="49">
        <v>164478.855</v>
      </c>
      <c r="C12" s="50">
        <v>167095</v>
      </c>
    </row>
    <row r="13" spans="1:3" ht="15.75">
      <c r="A13" s="31" t="s">
        <v>77</v>
      </c>
      <c r="B13" s="49">
        <v>12645.691</v>
      </c>
      <c r="C13" s="50">
        <v>12818</v>
      </c>
    </row>
    <row r="14" spans="1:3" ht="15.75">
      <c r="A14" s="31" t="s">
        <v>78</v>
      </c>
      <c r="B14" s="49">
        <v>356389.627</v>
      </c>
      <c r="C14" s="50">
        <v>426187.369</v>
      </c>
    </row>
    <row r="15" spans="1:3" ht="16.5" thickBot="1">
      <c r="A15" s="31" t="s">
        <v>105</v>
      </c>
      <c r="B15" s="49">
        <v>290425</v>
      </c>
      <c r="C15" s="50">
        <v>332295.935</v>
      </c>
    </row>
    <row r="16" spans="1:3" ht="16.5" thickBot="1">
      <c r="A16" s="32" t="s">
        <v>106</v>
      </c>
      <c r="B16" s="55">
        <v>5198018.533000001</v>
      </c>
      <c r="C16" s="55">
        <v>6103326.249</v>
      </c>
    </row>
    <row r="17" spans="1:3" ht="16.5" thickTop="1">
      <c r="A17" s="32" t="s">
        <v>1</v>
      </c>
      <c r="B17" s="37"/>
      <c r="C17" s="37"/>
    </row>
    <row r="18" spans="1:3" ht="12.75" customHeight="1">
      <c r="A18" s="33" t="s">
        <v>2</v>
      </c>
      <c r="B18" s="51">
        <v>217798.656</v>
      </c>
      <c r="C18" s="52">
        <v>267035.21</v>
      </c>
    </row>
    <row r="19" spans="1:3" ht="15.75">
      <c r="A19" s="34" t="s">
        <v>79</v>
      </c>
      <c r="B19" s="51">
        <v>260450.755</v>
      </c>
      <c r="C19" s="52">
        <v>362609.188</v>
      </c>
    </row>
    <row r="20" spans="1:3" ht="15.75">
      <c r="A20" s="35" t="s">
        <v>80</v>
      </c>
      <c r="B20" s="51">
        <v>26257.125</v>
      </c>
      <c r="C20" s="52">
        <v>45323.013</v>
      </c>
    </row>
    <row r="21" spans="1:3" ht="16.5" thickBot="1">
      <c r="A21" s="35" t="s">
        <v>81</v>
      </c>
      <c r="B21" s="53">
        <v>49503.541</v>
      </c>
      <c r="C21" s="54">
        <v>57573.235</v>
      </c>
    </row>
    <row r="22" spans="1:3" ht="16.5" thickTop="1">
      <c r="A22" s="99" t="s">
        <v>109</v>
      </c>
      <c r="B22" s="100"/>
      <c r="C22" s="100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tabSelected="1" view="pageBreakPreview" zoomScale="110" zoomScaleSheetLayoutView="110" workbookViewId="0" topLeftCell="A1">
      <selection activeCell="E15" sqref="E15"/>
    </sheetView>
  </sheetViews>
  <sheetFormatPr defaultColWidth="9.140625" defaultRowHeight="12.75"/>
  <cols>
    <col min="1" max="1" width="52.28125" style="0" bestFit="1" customWidth="1"/>
    <col min="2" max="3" width="10.8515625" style="39" bestFit="1" customWidth="1"/>
    <col min="4" max="4" width="5.57421875" style="0" customWidth="1"/>
    <col min="5" max="5" width="17.140625" style="0" customWidth="1"/>
  </cols>
  <sheetData>
    <row r="1" spans="1:3" ht="38.25" customHeight="1" thickBot="1">
      <c r="A1" s="127" t="s">
        <v>110</v>
      </c>
      <c r="B1" s="128"/>
      <c r="C1" s="128"/>
    </row>
    <row r="2" spans="1:3" ht="17.25" thickBot="1" thickTop="1">
      <c r="A2" s="129" t="s">
        <v>0</v>
      </c>
      <c r="B2" s="130">
        <v>1399</v>
      </c>
      <c r="C2" s="130">
        <v>1400</v>
      </c>
    </row>
    <row r="3" spans="1:3" ht="16.5" thickTop="1">
      <c r="A3" s="131" t="s">
        <v>127</v>
      </c>
      <c r="B3" s="132"/>
      <c r="C3" s="133"/>
    </row>
    <row r="4" spans="1:3" ht="15.75">
      <c r="A4" s="134" t="s">
        <v>126</v>
      </c>
      <c r="B4" s="132">
        <v>797671.579</v>
      </c>
      <c r="C4" s="133">
        <v>845955</v>
      </c>
    </row>
    <row r="5" spans="1:3" ht="15.75">
      <c r="A5" s="134" t="s">
        <v>83</v>
      </c>
      <c r="B5" s="132">
        <v>1309695.705</v>
      </c>
      <c r="C5" s="133">
        <v>1648143</v>
      </c>
    </row>
    <row r="6" spans="1:3" ht="15.75">
      <c r="A6" s="134" t="s">
        <v>84</v>
      </c>
      <c r="B6" s="132">
        <v>95.492</v>
      </c>
      <c r="C6" s="133">
        <v>816.315</v>
      </c>
    </row>
    <row r="7" spans="1:3" ht="15.75">
      <c r="A7" s="134" t="s">
        <v>85</v>
      </c>
      <c r="B7" s="132"/>
      <c r="C7" s="132"/>
    </row>
    <row r="8" spans="1:3" ht="15.75">
      <c r="A8" s="134" t="s">
        <v>94</v>
      </c>
      <c r="B8" s="132">
        <v>1.996</v>
      </c>
      <c r="C8" s="133">
        <v>1.996</v>
      </c>
    </row>
    <row r="9" spans="1:5" ht="15.75" customHeight="1">
      <c r="A9" s="134" t="s">
        <v>128</v>
      </c>
      <c r="B9" s="132">
        <v>557150</v>
      </c>
      <c r="C9" s="133">
        <v>674789</v>
      </c>
      <c r="E9" s="10"/>
    </row>
    <row r="10" spans="1:3" ht="16.5" thickBot="1">
      <c r="A10" s="135" t="s">
        <v>86</v>
      </c>
      <c r="B10" s="136">
        <v>24174.395</v>
      </c>
      <c r="C10" s="133">
        <v>31465.331</v>
      </c>
    </row>
    <row r="11" spans="1:5" ht="16.5" thickBot="1">
      <c r="A11" s="137" t="s">
        <v>129</v>
      </c>
      <c r="B11" s="138">
        <v>2688789.167</v>
      </c>
      <c r="C11" s="138">
        <v>3201170.6419999995</v>
      </c>
      <c r="E11" s="10"/>
    </row>
    <row r="12" spans="1:5" ht="15.75">
      <c r="A12" s="137"/>
      <c r="B12" s="139"/>
      <c r="C12" s="140"/>
      <c r="E12" s="10"/>
    </row>
    <row r="13" spans="1:5" ht="15.75">
      <c r="A13" s="137" t="s">
        <v>130</v>
      </c>
      <c r="B13" s="139"/>
      <c r="C13" s="140"/>
      <c r="E13" s="10"/>
    </row>
    <row r="14" spans="1:5" ht="15.75">
      <c r="A14" s="134" t="s">
        <v>131</v>
      </c>
      <c r="B14" s="132">
        <v>2300240.5</v>
      </c>
      <c r="C14" s="133">
        <v>2658913</v>
      </c>
      <c r="E14" s="10"/>
    </row>
    <row r="15" spans="1:5" ht="16.5" thickBot="1">
      <c r="A15" s="134" t="s">
        <v>132</v>
      </c>
      <c r="B15" s="132">
        <v>6919</v>
      </c>
      <c r="C15" s="133">
        <v>7342</v>
      </c>
      <c r="D15" s="10"/>
      <c r="E15" s="10"/>
    </row>
    <row r="16" spans="1:5" ht="16.5" thickBot="1">
      <c r="A16" s="137" t="s">
        <v>133</v>
      </c>
      <c r="B16" s="138">
        <v>2307159.5</v>
      </c>
      <c r="C16" s="138">
        <v>2666255</v>
      </c>
      <c r="E16" s="10"/>
    </row>
    <row r="17" spans="1:3" ht="16.5" thickBot="1">
      <c r="A17" s="137" t="s">
        <v>134</v>
      </c>
      <c r="B17" s="138">
        <v>4995948.666999999</v>
      </c>
      <c r="C17" s="138">
        <v>5867425.641999999</v>
      </c>
    </row>
    <row r="18" spans="1:3" ht="15.75">
      <c r="A18" s="137"/>
      <c r="B18" s="139"/>
      <c r="C18" s="140"/>
    </row>
    <row r="19" spans="1:3" ht="15.75">
      <c r="A19" s="137" t="s">
        <v>3</v>
      </c>
      <c r="B19" s="139"/>
      <c r="C19" s="140"/>
    </row>
    <row r="20" spans="1:3" ht="15.75">
      <c r="A20" s="134" t="s">
        <v>87</v>
      </c>
      <c r="B20" s="132">
        <v>175353.972</v>
      </c>
      <c r="C20" s="133">
        <v>175353.972</v>
      </c>
    </row>
    <row r="21" spans="1:3" ht="15.75">
      <c r="A21" s="134" t="s">
        <v>88</v>
      </c>
      <c r="B21" s="132"/>
      <c r="C21" s="133"/>
    </row>
    <row r="22" spans="1:3" ht="15.75">
      <c r="A22" s="134" t="s">
        <v>89</v>
      </c>
      <c r="B22" s="132"/>
      <c r="C22" s="133"/>
    </row>
    <row r="23" spans="1:3" ht="15.75">
      <c r="A23" s="134" t="s">
        <v>95</v>
      </c>
      <c r="B23" s="132">
        <v>6130.393</v>
      </c>
      <c r="C23" s="133">
        <v>6677</v>
      </c>
    </row>
    <row r="24" spans="1:3" ht="15.75">
      <c r="A24" s="134" t="s">
        <v>96</v>
      </c>
      <c r="B24" s="132">
        <v>203.519</v>
      </c>
      <c r="C24" s="133">
        <v>203.519</v>
      </c>
    </row>
    <row r="25" spans="1:3" ht="15.75">
      <c r="A25" s="134" t="s">
        <v>135</v>
      </c>
      <c r="B25" s="132"/>
      <c r="C25" s="133"/>
    </row>
    <row r="26" spans="1:3" ht="15.75">
      <c r="A26" s="134" t="s">
        <v>90</v>
      </c>
      <c r="B26" s="132">
        <v>-10089.216</v>
      </c>
      <c r="C26" s="133">
        <v>22025</v>
      </c>
    </row>
    <row r="27" spans="1:3" ht="15.75">
      <c r="A27" s="134" t="s">
        <v>91</v>
      </c>
      <c r="B27" s="132">
        <v>30472</v>
      </c>
      <c r="C27" s="133">
        <v>31641</v>
      </c>
    </row>
    <row r="28" spans="1:3" ht="16.5" thickBot="1">
      <c r="A28" s="134" t="s">
        <v>92</v>
      </c>
      <c r="B28" s="132"/>
      <c r="C28" s="133"/>
    </row>
    <row r="29" spans="1:3" ht="16.5" thickBot="1">
      <c r="A29" s="131" t="s">
        <v>93</v>
      </c>
      <c r="B29" s="141">
        <v>202070.668</v>
      </c>
      <c r="C29" s="138">
        <v>235900.491</v>
      </c>
    </row>
    <row r="30" spans="1:3" ht="19.5" customHeight="1" thickBot="1">
      <c r="A30" s="142" t="s">
        <v>136</v>
      </c>
      <c r="B30" s="138">
        <v>5198019.334999999</v>
      </c>
      <c r="C30" s="138">
        <v>6103326.132999999</v>
      </c>
    </row>
    <row r="31" spans="1:3" ht="16.5" thickTop="1">
      <c r="A31" s="143" t="s">
        <v>109</v>
      </c>
      <c r="B31" s="143"/>
      <c r="C31" s="143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42.421875" style="0" bestFit="1" customWidth="1"/>
    <col min="2" max="2" width="11.57421875" style="0" bestFit="1" customWidth="1"/>
    <col min="3" max="3" width="11.421875" style="42" bestFit="1" customWidth="1"/>
    <col min="4" max="4" width="10.00390625" style="0" bestFit="1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97" t="s">
        <v>137</v>
      </c>
      <c r="B1" s="97"/>
      <c r="C1" s="97"/>
      <c r="D1" s="97"/>
      <c r="E1" s="97"/>
      <c r="F1" s="97"/>
      <c r="G1" s="97"/>
    </row>
    <row r="2" spans="1:7" ht="44.25" customHeight="1" thickBot="1" thickTop="1">
      <c r="A2" s="56"/>
      <c r="B2" s="101" t="s">
        <v>97</v>
      </c>
      <c r="C2" s="102"/>
      <c r="D2" s="101" t="s">
        <v>111</v>
      </c>
      <c r="E2" s="102"/>
      <c r="F2" s="101" t="s">
        <v>112</v>
      </c>
      <c r="G2" s="102"/>
    </row>
    <row r="3" spans="1:7" ht="22.5" thickBot="1" thickTop="1">
      <c r="A3" s="15" t="s">
        <v>98</v>
      </c>
      <c r="B3" s="16">
        <v>1399</v>
      </c>
      <c r="C3" s="41">
        <v>1400</v>
      </c>
      <c r="D3" s="16">
        <v>1399</v>
      </c>
      <c r="E3" s="16">
        <v>1400</v>
      </c>
      <c r="F3" s="16">
        <v>1399</v>
      </c>
      <c r="G3" s="16">
        <v>1400</v>
      </c>
    </row>
    <row r="4" spans="1:7" ht="16.5" thickTop="1">
      <c r="A4" s="57" t="s">
        <v>61</v>
      </c>
      <c r="B4" s="61">
        <v>3571139</v>
      </c>
      <c r="C4" s="61">
        <v>4387465</v>
      </c>
      <c r="D4" s="61"/>
      <c r="E4" s="61"/>
      <c r="F4" s="23"/>
      <c r="G4" s="23"/>
    </row>
    <row r="5" spans="1:7" ht="18.75">
      <c r="A5" s="58" t="s">
        <v>62</v>
      </c>
      <c r="B5" s="62"/>
      <c r="C5" s="62"/>
      <c r="D5" s="62"/>
      <c r="E5" s="62"/>
      <c r="F5" s="24"/>
      <c r="G5" s="24"/>
    </row>
    <row r="6" spans="1:7" ht="18.75">
      <c r="A6" s="21" t="s">
        <v>63</v>
      </c>
      <c r="B6" s="62">
        <v>1202678</v>
      </c>
      <c r="C6" s="62">
        <v>1418959</v>
      </c>
      <c r="D6" s="62">
        <v>208871</v>
      </c>
      <c r="E6" s="62">
        <v>208895</v>
      </c>
      <c r="F6" s="25"/>
      <c r="G6" s="25"/>
    </row>
    <row r="7" spans="1:7" ht="18.75">
      <c r="A7" s="21" t="s">
        <v>64</v>
      </c>
      <c r="B7" s="62">
        <v>314320</v>
      </c>
      <c r="C7" s="62">
        <v>386811</v>
      </c>
      <c r="D7" s="62"/>
      <c r="E7" s="62"/>
      <c r="F7" s="24"/>
      <c r="G7" s="24"/>
    </row>
    <row r="8" spans="1:7" ht="18.75">
      <c r="A8" s="21" t="s">
        <v>65</v>
      </c>
      <c r="B8" s="62">
        <v>19207</v>
      </c>
      <c r="C8" s="62">
        <v>32582</v>
      </c>
      <c r="D8" s="62"/>
      <c r="E8" s="62"/>
      <c r="F8" s="25"/>
      <c r="G8" s="25"/>
    </row>
    <row r="9" spans="1:7" ht="15.75" customHeight="1">
      <c r="A9" s="21" t="s">
        <v>66</v>
      </c>
      <c r="B9" s="62">
        <v>1048995</v>
      </c>
      <c r="C9" s="62">
        <v>1255654</v>
      </c>
      <c r="D9" s="62">
        <v>94026</v>
      </c>
      <c r="E9" s="62">
        <v>112617</v>
      </c>
      <c r="F9" s="24"/>
      <c r="G9" s="24"/>
    </row>
    <row r="10" spans="1:7" ht="15.75">
      <c r="A10" s="21" t="s">
        <v>67</v>
      </c>
      <c r="B10" s="62">
        <v>94023</v>
      </c>
      <c r="C10" s="62">
        <v>103767</v>
      </c>
      <c r="D10" s="62"/>
      <c r="E10" s="62"/>
      <c r="F10" s="26"/>
      <c r="G10" s="26"/>
    </row>
    <row r="11" spans="1:7" ht="15.75">
      <c r="A11" s="21" t="s">
        <v>68</v>
      </c>
      <c r="B11" s="63"/>
      <c r="C11" s="63"/>
      <c r="D11" s="63"/>
      <c r="E11" s="63"/>
      <c r="F11" s="27"/>
      <c r="G11" s="27"/>
    </row>
    <row r="12" spans="1:7" ht="15.75" thickBot="1">
      <c r="A12" s="59" t="s">
        <v>69</v>
      </c>
      <c r="B12" s="62">
        <v>891916</v>
      </c>
      <c r="C12" s="62">
        <f>1344+40847+51139+345389+692169</f>
        <v>1130888</v>
      </c>
      <c r="D12" s="62">
        <f>10700+103840</f>
        <v>114540</v>
      </c>
      <c r="E12" s="62">
        <f>10700+45332</f>
        <v>56032</v>
      </c>
      <c r="F12" s="27"/>
      <c r="G12" s="27"/>
    </row>
    <row r="13" spans="1:7" ht="18.75" thickBot="1">
      <c r="A13" s="60" t="s">
        <v>73</v>
      </c>
      <c r="B13" s="64">
        <v>3571139</v>
      </c>
      <c r="C13" s="64">
        <v>4328661</v>
      </c>
      <c r="D13" s="64">
        <v>417437</v>
      </c>
      <c r="E13" s="64">
        <v>377544</v>
      </c>
      <c r="F13" s="28"/>
      <c r="G13" s="28"/>
    </row>
    <row r="14" spans="1:7" ht="17.25">
      <c r="A14" s="58" t="s">
        <v>70</v>
      </c>
      <c r="B14" s="65"/>
      <c r="C14" s="65"/>
      <c r="D14" s="65"/>
      <c r="E14" s="65"/>
      <c r="F14" s="29"/>
      <c r="G14" s="29"/>
    </row>
    <row r="15" spans="1:7" ht="15.75">
      <c r="A15" s="21" t="s">
        <v>71</v>
      </c>
      <c r="B15" s="63">
        <f>3571139-B16</f>
        <v>3017409</v>
      </c>
      <c r="C15" s="63">
        <f>4328661-C16</f>
        <v>3636493</v>
      </c>
      <c r="D15" s="63">
        <v>417437</v>
      </c>
      <c r="E15" s="63">
        <v>377544</v>
      </c>
      <c r="F15" s="29"/>
      <c r="G15" s="29"/>
    </row>
    <row r="16" spans="1:7" ht="16.5" thickBot="1">
      <c r="A16" s="21" t="s">
        <v>72</v>
      </c>
      <c r="B16" s="66">
        <v>553730</v>
      </c>
      <c r="C16" s="66">
        <v>692168</v>
      </c>
      <c r="D16" s="66"/>
      <c r="E16" s="66"/>
      <c r="F16" s="29"/>
      <c r="G16" s="29"/>
    </row>
    <row r="17" spans="1:7" ht="16.5" thickTop="1">
      <c r="A17" s="99" t="s">
        <v>109</v>
      </c>
      <c r="B17" s="99"/>
      <c r="C17" s="99"/>
      <c r="D17" s="99"/>
      <c r="E17" s="99"/>
      <c r="F17" s="99"/>
      <c r="G17" s="99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20" zoomScaleSheetLayoutView="120" zoomScalePageLayoutView="0" workbookViewId="0" topLeftCell="A1">
      <selection activeCell="G10" sqref="G10"/>
    </sheetView>
  </sheetViews>
  <sheetFormatPr defaultColWidth="9.140625" defaultRowHeight="12.75"/>
  <cols>
    <col min="1" max="1" width="42.421875" style="0" bestFit="1" customWidth="1"/>
    <col min="2" max="2" width="5.7109375" style="43" bestFit="1" customWidth="1"/>
    <col min="3" max="3" width="15.00390625" style="43" customWidth="1"/>
    <col min="4" max="4" width="10.8515625" style="43" bestFit="1" customWidth="1"/>
    <col min="5" max="5" width="16.00390625" style="43" customWidth="1"/>
    <col min="6" max="6" width="12.421875" style="43" customWidth="1"/>
    <col min="7" max="7" width="23.8515625" style="43" customWidth="1"/>
  </cols>
  <sheetData>
    <row r="1" spans="1:7" ht="44.25" customHeight="1" thickBot="1">
      <c r="A1" s="103" t="s">
        <v>113</v>
      </c>
      <c r="B1" s="103"/>
      <c r="C1" s="103"/>
      <c r="D1" s="103"/>
      <c r="E1" s="103"/>
      <c r="F1" s="103"/>
      <c r="G1" s="103"/>
    </row>
    <row r="2" spans="1:7" ht="17.25" thickBot="1" thickTop="1">
      <c r="A2" s="20"/>
      <c r="B2" s="101" t="s">
        <v>115</v>
      </c>
      <c r="C2" s="102"/>
      <c r="D2" s="101" t="s">
        <v>59</v>
      </c>
      <c r="E2" s="102"/>
      <c r="F2" s="101" t="s">
        <v>60</v>
      </c>
      <c r="G2" s="102"/>
    </row>
    <row r="3" spans="1:7" ht="17.25" thickBot="1" thickTop="1">
      <c r="A3" s="15" t="s">
        <v>98</v>
      </c>
      <c r="B3" s="96">
        <v>1399</v>
      </c>
      <c r="C3" s="96">
        <v>1400</v>
      </c>
      <c r="D3" s="96">
        <v>1399</v>
      </c>
      <c r="E3" s="96">
        <v>1400</v>
      </c>
      <c r="F3" s="96">
        <v>1399</v>
      </c>
      <c r="G3" s="96">
        <v>1400</v>
      </c>
    </row>
    <row r="4" spans="1:7" ht="16.5" thickTop="1">
      <c r="A4" s="12" t="s">
        <v>52</v>
      </c>
      <c r="B4" s="68">
        <v>365</v>
      </c>
      <c r="C4" s="68">
        <v>26804</v>
      </c>
      <c r="D4" s="68">
        <v>2421672</v>
      </c>
      <c r="E4" s="68">
        <v>3048229</v>
      </c>
      <c r="F4" s="68">
        <v>478249</v>
      </c>
      <c r="G4" s="68">
        <v>629644</v>
      </c>
    </row>
    <row r="5" spans="1:7" ht="15.75">
      <c r="A5" s="1" t="s">
        <v>53</v>
      </c>
      <c r="B5" s="68"/>
      <c r="C5" s="68"/>
      <c r="D5" s="68">
        <v>13062</v>
      </c>
      <c r="E5" s="68">
        <v>19042</v>
      </c>
      <c r="F5" s="68"/>
      <c r="G5" s="68"/>
    </row>
    <row r="6" spans="1:7" ht="15.75">
      <c r="A6" s="1" t="s">
        <v>54</v>
      </c>
      <c r="B6" s="68"/>
      <c r="C6" s="68"/>
      <c r="D6" s="68">
        <v>78083</v>
      </c>
      <c r="E6" s="68">
        <v>61336</v>
      </c>
      <c r="F6" s="68"/>
      <c r="G6" s="68"/>
    </row>
    <row r="7" spans="1:7" ht="16.5" thickBot="1">
      <c r="A7" s="19" t="s">
        <v>55</v>
      </c>
      <c r="B7" s="69"/>
      <c r="C7" s="69"/>
      <c r="D7" s="69">
        <v>471157</v>
      </c>
      <c r="E7" s="69">
        <v>521198</v>
      </c>
      <c r="F7" s="69"/>
      <c r="G7" s="69"/>
    </row>
    <row r="8" spans="1:7" ht="15.75">
      <c r="A8" s="1" t="s">
        <v>56</v>
      </c>
      <c r="B8" s="68">
        <v>365</v>
      </c>
      <c r="C8" s="68">
        <v>26804</v>
      </c>
      <c r="D8" s="68">
        <v>2983974</v>
      </c>
      <c r="E8" s="68">
        <v>3649805</v>
      </c>
      <c r="F8" s="68">
        <v>478249</v>
      </c>
      <c r="G8" s="68">
        <v>629644</v>
      </c>
    </row>
    <row r="9" spans="1:7" ht="15.75" customHeight="1" thickBot="1">
      <c r="A9" s="19" t="s">
        <v>57</v>
      </c>
      <c r="B9" s="69">
        <v>-4</v>
      </c>
      <c r="C9" s="69">
        <v>-7</v>
      </c>
      <c r="D9" s="69">
        <v>-301675</v>
      </c>
      <c r="E9" s="69">
        <v>-366943</v>
      </c>
      <c r="F9" s="69"/>
      <c r="G9" s="69"/>
    </row>
    <row r="10" spans="1:7" ht="16.5" thickBot="1">
      <c r="A10" s="1" t="s">
        <v>58</v>
      </c>
      <c r="B10" s="68">
        <v>361</v>
      </c>
      <c r="C10" s="68">
        <v>26797</v>
      </c>
      <c r="D10" s="68">
        <v>2682299</v>
      </c>
      <c r="E10" s="68">
        <v>3282862</v>
      </c>
      <c r="F10" s="68">
        <v>478249</v>
      </c>
      <c r="G10" s="68">
        <v>629644</v>
      </c>
    </row>
    <row r="11" spans="1:7" ht="16.5" thickTop="1">
      <c r="A11" s="104" t="s">
        <v>114</v>
      </c>
      <c r="B11" s="104"/>
      <c r="C11" s="104"/>
      <c r="D11" s="104"/>
      <c r="E11" s="104"/>
      <c r="F11" s="104"/>
      <c r="G11" s="104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3" sqref="A3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8.421875" style="0" bestFit="1" customWidth="1"/>
  </cols>
  <sheetData>
    <row r="1" spans="1:3" ht="43.5" customHeight="1" thickBot="1">
      <c r="A1" s="97" t="s">
        <v>116</v>
      </c>
      <c r="B1" s="105"/>
      <c r="C1" s="105"/>
    </row>
    <row r="2" spans="1:3" ht="17.25" thickBot="1" thickTop="1">
      <c r="A2" s="17" t="s">
        <v>37</v>
      </c>
      <c r="B2" s="16">
        <v>1399</v>
      </c>
      <c r="C2" s="16">
        <v>1400</v>
      </c>
    </row>
    <row r="3" spans="1:3" ht="17.25" thickBot="1" thickTop="1">
      <c r="A3" s="2" t="s">
        <v>51</v>
      </c>
      <c r="B3" s="67">
        <v>1150196</v>
      </c>
      <c r="C3" s="67">
        <v>1379420</v>
      </c>
    </row>
    <row r="4" spans="1:3" ht="16.5" thickBot="1">
      <c r="A4" s="2" t="s">
        <v>47</v>
      </c>
      <c r="B4" s="67">
        <v>1319265</v>
      </c>
      <c r="C4" s="67">
        <v>1297612</v>
      </c>
    </row>
    <row r="5" spans="1:3" ht="16.5" thickBot="1">
      <c r="A5" s="2" t="s">
        <v>48</v>
      </c>
      <c r="B5" s="67">
        <v>107738</v>
      </c>
      <c r="C5" s="67">
        <v>117307</v>
      </c>
    </row>
    <row r="6" spans="1:3" ht="16.5" thickBot="1">
      <c r="A6" s="2" t="s">
        <v>49</v>
      </c>
      <c r="B6" s="67">
        <v>32119</v>
      </c>
      <c r="C6" s="67">
        <v>38446</v>
      </c>
    </row>
    <row r="7" spans="1:3" ht="16.5" thickBot="1">
      <c r="A7" s="2" t="s">
        <v>50</v>
      </c>
      <c r="B7" s="44"/>
      <c r="C7" s="44"/>
    </row>
    <row r="8" spans="1:3" ht="16.5" thickTop="1">
      <c r="A8" s="104" t="s">
        <v>114</v>
      </c>
      <c r="B8" s="104"/>
      <c r="C8" s="104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06" t="s">
        <v>117</v>
      </c>
      <c r="B1" s="106"/>
      <c r="C1" s="106"/>
    </row>
    <row r="2" spans="1:3" ht="17.25" thickBot="1" thickTop="1">
      <c r="A2" s="15" t="s">
        <v>0</v>
      </c>
      <c r="B2" s="16">
        <v>1399</v>
      </c>
      <c r="C2" s="16">
        <v>1400</v>
      </c>
    </row>
    <row r="3" spans="1:3" ht="17.25" thickBot="1" thickTop="1">
      <c r="A3" s="2" t="s">
        <v>4</v>
      </c>
      <c r="B3" s="70">
        <v>2003</v>
      </c>
      <c r="C3" s="70">
        <v>1975</v>
      </c>
    </row>
    <row r="4" spans="1:3" ht="16.5" thickBot="1">
      <c r="A4" s="3" t="s">
        <v>5</v>
      </c>
      <c r="B4" s="71">
        <v>22</v>
      </c>
      <c r="C4" s="72">
        <v>22</v>
      </c>
    </row>
    <row r="5" spans="1:3" ht="16.5" thickTop="1">
      <c r="A5" s="107" t="s">
        <v>118</v>
      </c>
      <c r="B5" s="107"/>
      <c r="C5" s="107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2.57421875" style="0" customWidth="1"/>
  </cols>
  <sheetData>
    <row r="1" spans="1:3" ht="16.5" thickBot="1">
      <c r="A1" s="98" t="s">
        <v>119</v>
      </c>
      <c r="B1" s="98"/>
      <c r="C1" s="98"/>
    </row>
    <row r="2" spans="1:3" ht="17.25" thickBot="1" thickTop="1">
      <c r="A2" s="15" t="s">
        <v>0</v>
      </c>
      <c r="B2" s="16">
        <v>1399</v>
      </c>
      <c r="C2" s="16">
        <v>1400</v>
      </c>
    </row>
    <row r="3" spans="1:3" ht="17.25" thickBot="1" thickTop="1">
      <c r="A3" s="5" t="s">
        <v>6</v>
      </c>
      <c r="B3" s="13">
        <v>286</v>
      </c>
      <c r="C3" s="13">
        <v>274</v>
      </c>
    </row>
    <row r="4" spans="1:3" ht="16.5" thickBot="1">
      <c r="A4" s="5" t="s">
        <v>7</v>
      </c>
      <c r="B4" s="13">
        <v>5199</v>
      </c>
      <c r="C4" s="13">
        <v>5214</v>
      </c>
    </row>
    <row r="5" spans="1:3" ht="15" customHeight="1" thickBot="1">
      <c r="A5" s="4" t="s">
        <v>8</v>
      </c>
      <c r="B5" s="13">
        <v>6862</v>
      </c>
      <c r="C5" s="13">
        <v>6887</v>
      </c>
    </row>
    <row r="6" spans="1:3" ht="16.5" thickBot="1">
      <c r="A6" s="5" t="s">
        <v>9</v>
      </c>
      <c r="B6" s="13">
        <v>2003</v>
      </c>
      <c r="C6" s="13">
        <v>1975</v>
      </c>
    </row>
    <row r="7" spans="1:3" ht="16.5" thickBot="1">
      <c r="A7" s="5" t="s">
        <v>36</v>
      </c>
      <c r="B7" s="13">
        <v>22075415</v>
      </c>
      <c r="C7" s="13">
        <v>24526319</v>
      </c>
    </row>
    <row r="8" spans="1:3" ht="16.5" thickBot="1">
      <c r="A8" s="6" t="s">
        <v>10</v>
      </c>
      <c r="B8" s="13">
        <v>792352</v>
      </c>
      <c r="C8" s="13">
        <v>868322</v>
      </c>
    </row>
    <row r="9" spans="1:3" ht="17.25" thickBot="1" thickTop="1">
      <c r="A9" s="99" t="s">
        <v>118</v>
      </c>
      <c r="B9" s="99"/>
      <c r="C9" s="99"/>
    </row>
    <row r="10" spans="1:3" ht="16.5" thickTop="1">
      <c r="A10" s="108" t="s">
        <v>143</v>
      </c>
      <c r="B10" s="108"/>
      <c r="C10" s="108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30" zoomScaleSheetLayoutView="130" zoomScalePageLayoutView="0" workbookViewId="0" topLeftCell="A1">
      <selection activeCell="A9" sqref="A9:B9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3" width="3.8515625" style="0" bestFit="1" customWidth="1"/>
    <col min="4" max="6" width="3.7109375" style="0" bestFit="1" customWidth="1"/>
    <col min="7" max="7" width="5.00390625" style="0" bestFit="1" customWidth="1"/>
    <col min="8" max="8" width="3.7109375" style="0" bestFit="1" customWidth="1"/>
    <col min="9" max="9" width="4.28125" style="0" bestFit="1" customWidth="1"/>
    <col min="10" max="10" width="3.7109375" style="0" bestFit="1" customWidth="1"/>
    <col min="11" max="11" width="4.7109375" style="0" customWidth="1"/>
    <col min="12" max="12" width="4.7109375" style="0" bestFit="1" customWidth="1"/>
    <col min="13" max="13" width="5.00390625" style="0" bestFit="1" customWidth="1"/>
    <col min="14" max="14" width="4.7109375" style="0" bestFit="1" customWidth="1"/>
    <col min="15" max="16" width="3.7109375" style="0" bestFit="1" customWidth="1"/>
    <col min="17" max="17" width="6.140625" style="0" bestFit="1" customWidth="1"/>
    <col min="18" max="18" width="5.28125" style="0" bestFit="1" customWidth="1"/>
    <col min="19" max="19" width="6.421875" style="0" bestFit="1" customWidth="1"/>
  </cols>
  <sheetData>
    <row r="1" spans="1:19" ht="22.5" customHeight="1" thickBot="1">
      <c r="A1" s="106" t="s">
        <v>107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50.25" customHeight="1" thickBot="1" thickTop="1">
      <c r="A2" s="121" t="s">
        <v>11</v>
      </c>
      <c r="B2" s="73" t="s">
        <v>12</v>
      </c>
      <c r="C2" s="111" t="s">
        <v>13</v>
      </c>
      <c r="D2" s="112"/>
      <c r="E2" s="111" t="s">
        <v>14</v>
      </c>
      <c r="F2" s="112"/>
      <c r="G2" s="111" t="s">
        <v>15</v>
      </c>
      <c r="H2" s="112"/>
      <c r="I2" s="111" t="s">
        <v>16</v>
      </c>
      <c r="J2" s="112"/>
      <c r="K2" s="111" t="s">
        <v>17</v>
      </c>
      <c r="L2" s="112"/>
      <c r="M2" s="111" t="s">
        <v>18</v>
      </c>
      <c r="N2" s="112"/>
      <c r="O2" s="111" t="s">
        <v>19</v>
      </c>
      <c r="P2" s="112"/>
      <c r="Q2" s="111" t="s">
        <v>20</v>
      </c>
      <c r="R2" s="112"/>
      <c r="S2" s="119" t="s">
        <v>21</v>
      </c>
    </row>
    <row r="3" spans="1:19" ht="36" customHeight="1" thickBot="1">
      <c r="A3" s="122"/>
      <c r="B3" s="74" t="s">
        <v>22</v>
      </c>
      <c r="C3" s="75" t="s">
        <v>23</v>
      </c>
      <c r="D3" s="74" t="s">
        <v>24</v>
      </c>
      <c r="E3" s="75" t="s">
        <v>23</v>
      </c>
      <c r="F3" s="74" t="s">
        <v>24</v>
      </c>
      <c r="G3" s="75" t="s">
        <v>23</v>
      </c>
      <c r="H3" s="74" t="s">
        <v>24</v>
      </c>
      <c r="I3" s="75" t="s">
        <v>23</v>
      </c>
      <c r="J3" s="74" t="s">
        <v>24</v>
      </c>
      <c r="K3" s="75" t="s">
        <v>23</v>
      </c>
      <c r="L3" s="74" t="s">
        <v>24</v>
      </c>
      <c r="M3" s="75" t="s">
        <v>23</v>
      </c>
      <c r="N3" s="74" t="s">
        <v>24</v>
      </c>
      <c r="O3" s="75" t="s">
        <v>23</v>
      </c>
      <c r="P3" s="74" t="s">
        <v>24</v>
      </c>
      <c r="Q3" s="75" t="s">
        <v>23</v>
      </c>
      <c r="R3" s="74" t="s">
        <v>24</v>
      </c>
      <c r="S3" s="120"/>
    </row>
    <row r="4" spans="1:19" ht="17.25" thickBot="1" thickTop="1">
      <c r="A4" s="117" t="s">
        <v>25</v>
      </c>
      <c r="B4" s="118"/>
      <c r="C4" s="76">
        <v>2</v>
      </c>
      <c r="D4" s="76">
        <v>0</v>
      </c>
      <c r="E4" s="76">
        <v>2</v>
      </c>
      <c r="F4" s="76">
        <v>0</v>
      </c>
      <c r="G4" s="76">
        <v>22</v>
      </c>
      <c r="H4" s="76">
        <v>1</v>
      </c>
      <c r="I4" s="76">
        <v>3</v>
      </c>
      <c r="J4" s="76">
        <v>0</v>
      </c>
      <c r="K4" s="76">
        <v>604</v>
      </c>
      <c r="L4" s="76">
        <v>307</v>
      </c>
      <c r="M4" s="76">
        <v>429</v>
      </c>
      <c r="N4" s="76">
        <v>183</v>
      </c>
      <c r="O4" s="76">
        <v>0</v>
      </c>
      <c r="P4" s="76">
        <v>0</v>
      </c>
      <c r="Q4" s="76">
        <v>1062</v>
      </c>
      <c r="R4" s="76">
        <v>491</v>
      </c>
      <c r="S4" s="77">
        <v>1553</v>
      </c>
    </row>
    <row r="5" spans="1:19" ht="16.5" thickBot="1">
      <c r="A5" s="109" t="s">
        <v>26</v>
      </c>
      <c r="B5" s="116"/>
      <c r="C5" s="78">
        <v>31</v>
      </c>
      <c r="D5" s="78">
        <v>0</v>
      </c>
      <c r="E5" s="78">
        <v>40</v>
      </c>
      <c r="F5" s="78">
        <v>1</v>
      </c>
      <c r="G5" s="78">
        <v>275</v>
      </c>
      <c r="H5" s="78">
        <v>29</v>
      </c>
      <c r="I5" s="78">
        <v>115</v>
      </c>
      <c r="J5" s="78">
        <v>34</v>
      </c>
      <c r="K5" s="78">
        <v>1156</v>
      </c>
      <c r="L5" s="78">
        <v>141</v>
      </c>
      <c r="M5" s="78">
        <v>671</v>
      </c>
      <c r="N5" s="78">
        <v>64</v>
      </c>
      <c r="O5" s="78">
        <v>9</v>
      </c>
      <c r="P5" s="78">
        <v>0</v>
      </c>
      <c r="Q5" s="78">
        <v>2297</v>
      </c>
      <c r="R5" s="78">
        <v>269</v>
      </c>
      <c r="S5" s="79">
        <v>2566</v>
      </c>
    </row>
    <row r="6" spans="1:19" ht="16.5" thickBot="1">
      <c r="A6" s="109" t="s">
        <v>27</v>
      </c>
      <c r="B6" s="116"/>
      <c r="C6" s="78">
        <v>305</v>
      </c>
      <c r="D6" s="78">
        <v>1</v>
      </c>
      <c r="E6" s="78">
        <v>444</v>
      </c>
      <c r="F6" s="78">
        <v>1</v>
      </c>
      <c r="G6" s="78">
        <v>1746</v>
      </c>
      <c r="H6" s="78">
        <v>123</v>
      </c>
      <c r="I6" s="78">
        <v>983</v>
      </c>
      <c r="J6" s="78">
        <v>250</v>
      </c>
      <c r="K6" s="78">
        <v>3158</v>
      </c>
      <c r="L6" s="78">
        <v>1221</v>
      </c>
      <c r="M6" s="78">
        <v>1398</v>
      </c>
      <c r="N6" s="78">
        <v>652</v>
      </c>
      <c r="O6" s="78">
        <v>12</v>
      </c>
      <c r="P6" s="78">
        <v>5</v>
      </c>
      <c r="Q6" s="78">
        <v>8046</v>
      </c>
      <c r="R6" s="78">
        <v>2253</v>
      </c>
      <c r="S6" s="79">
        <v>10299</v>
      </c>
    </row>
    <row r="7" spans="1:19" ht="16.5" thickBot="1">
      <c r="A7" s="109" t="s">
        <v>28</v>
      </c>
      <c r="B7" s="110"/>
      <c r="C7" s="80">
        <v>0</v>
      </c>
      <c r="D7" s="80">
        <v>0</v>
      </c>
      <c r="E7" s="80">
        <v>0</v>
      </c>
      <c r="F7" s="80">
        <v>0</v>
      </c>
      <c r="G7" s="80">
        <v>36</v>
      </c>
      <c r="H7" s="80">
        <v>1</v>
      </c>
      <c r="I7" s="80">
        <v>87</v>
      </c>
      <c r="J7" s="80">
        <v>17</v>
      </c>
      <c r="K7" s="80">
        <v>794</v>
      </c>
      <c r="L7" s="80">
        <v>1420</v>
      </c>
      <c r="M7" s="80">
        <v>747</v>
      </c>
      <c r="N7" s="80">
        <v>963</v>
      </c>
      <c r="O7" s="80">
        <v>6</v>
      </c>
      <c r="P7" s="80">
        <v>13</v>
      </c>
      <c r="Q7" s="78">
        <v>1670</v>
      </c>
      <c r="R7" s="78">
        <v>2414</v>
      </c>
      <c r="S7" s="79">
        <v>4084</v>
      </c>
    </row>
    <row r="8" spans="1:19" ht="16.5" thickBot="1">
      <c r="A8" s="109" t="s">
        <v>29</v>
      </c>
      <c r="B8" s="110"/>
      <c r="C8" s="80">
        <v>1</v>
      </c>
      <c r="D8" s="80">
        <v>0</v>
      </c>
      <c r="E8" s="80">
        <v>6</v>
      </c>
      <c r="F8" s="80">
        <v>0</v>
      </c>
      <c r="G8" s="80">
        <v>332</v>
      </c>
      <c r="H8" s="80">
        <v>1</v>
      </c>
      <c r="I8" s="80">
        <v>178</v>
      </c>
      <c r="J8" s="80">
        <v>4</v>
      </c>
      <c r="K8" s="80">
        <v>833</v>
      </c>
      <c r="L8" s="80">
        <v>4</v>
      </c>
      <c r="M8" s="80">
        <v>458</v>
      </c>
      <c r="N8" s="80">
        <v>3</v>
      </c>
      <c r="O8" s="80">
        <v>4</v>
      </c>
      <c r="P8" s="80">
        <v>0</v>
      </c>
      <c r="Q8" s="78">
        <v>1812</v>
      </c>
      <c r="R8" s="78">
        <v>12</v>
      </c>
      <c r="S8" s="79">
        <v>1824</v>
      </c>
    </row>
    <row r="9" spans="1:19" ht="16.5" thickBot="1">
      <c r="A9" s="109" t="s">
        <v>30</v>
      </c>
      <c r="B9" s="110"/>
      <c r="C9" s="80">
        <v>12</v>
      </c>
      <c r="D9" s="80">
        <v>0</v>
      </c>
      <c r="E9" s="80">
        <v>51</v>
      </c>
      <c r="F9" s="80">
        <v>0</v>
      </c>
      <c r="G9" s="80">
        <v>858</v>
      </c>
      <c r="H9" s="80">
        <v>26</v>
      </c>
      <c r="I9" s="80">
        <v>233</v>
      </c>
      <c r="J9" s="80">
        <v>15</v>
      </c>
      <c r="K9" s="80">
        <v>860</v>
      </c>
      <c r="L9" s="80">
        <v>66</v>
      </c>
      <c r="M9" s="80">
        <v>329</v>
      </c>
      <c r="N9" s="80">
        <v>22</v>
      </c>
      <c r="O9" s="80">
        <v>3</v>
      </c>
      <c r="P9" s="80">
        <v>0</v>
      </c>
      <c r="Q9" s="78">
        <v>2346</v>
      </c>
      <c r="R9" s="78">
        <v>129</v>
      </c>
      <c r="S9" s="79">
        <v>2475</v>
      </c>
    </row>
    <row r="10" spans="1:19" ht="16.5" thickBot="1">
      <c r="A10" s="109" t="s">
        <v>46</v>
      </c>
      <c r="B10" s="110"/>
      <c r="C10" s="80">
        <v>1</v>
      </c>
      <c r="D10" s="80">
        <v>0</v>
      </c>
      <c r="E10" s="80">
        <v>3</v>
      </c>
      <c r="F10" s="80">
        <v>0</v>
      </c>
      <c r="G10" s="80">
        <v>47</v>
      </c>
      <c r="H10" s="80">
        <v>1</v>
      </c>
      <c r="I10" s="80">
        <v>12</v>
      </c>
      <c r="J10" s="80">
        <v>1</v>
      </c>
      <c r="K10" s="80">
        <v>38</v>
      </c>
      <c r="L10" s="80">
        <v>1</v>
      </c>
      <c r="M10" s="80">
        <v>22</v>
      </c>
      <c r="N10" s="80">
        <v>3</v>
      </c>
      <c r="O10" s="80">
        <v>1</v>
      </c>
      <c r="P10" s="80">
        <v>0</v>
      </c>
      <c r="Q10" s="78">
        <v>124</v>
      </c>
      <c r="R10" s="78">
        <v>6</v>
      </c>
      <c r="S10" s="79">
        <v>130</v>
      </c>
    </row>
    <row r="11" spans="1:19" ht="21" customHeight="1" thickBot="1">
      <c r="A11" s="114" t="s">
        <v>20</v>
      </c>
      <c r="B11" s="115"/>
      <c r="C11" s="55">
        <v>352</v>
      </c>
      <c r="D11" s="55">
        <v>1</v>
      </c>
      <c r="E11" s="55">
        <v>546</v>
      </c>
      <c r="F11" s="55">
        <v>2</v>
      </c>
      <c r="G11" s="55">
        <v>3316</v>
      </c>
      <c r="H11" s="55">
        <v>182</v>
      </c>
      <c r="I11" s="55">
        <v>1611</v>
      </c>
      <c r="J11" s="55">
        <v>321</v>
      </c>
      <c r="K11" s="55">
        <v>7443</v>
      </c>
      <c r="L11" s="55">
        <v>3160</v>
      </c>
      <c r="M11" s="55">
        <v>4054</v>
      </c>
      <c r="N11" s="55">
        <v>1890</v>
      </c>
      <c r="O11" s="55">
        <v>35</v>
      </c>
      <c r="P11" s="55">
        <v>18</v>
      </c>
      <c r="Q11" s="55">
        <v>17357</v>
      </c>
      <c r="R11" s="55">
        <v>5574</v>
      </c>
      <c r="S11" s="81">
        <v>22931</v>
      </c>
    </row>
    <row r="12" spans="1:19" ht="17.25" thickBot="1" thickTop="1">
      <c r="A12" s="104" t="s">
        <v>120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16.5" thickTop="1">
      <c r="A13" s="113" t="s">
        <v>121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</sheetData>
  <sheetProtection/>
  <mergeCells count="21">
    <mergeCell ref="G2:H2"/>
    <mergeCell ref="A6:B6"/>
    <mergeCell ref="A4:B4"/>
    <mergeCell ref="A8:B8"/>
    <mergeCell ref="A1:S1"/>
    <mergeCell ref="S2:S3"/>
    <mergeCell ref="Q2:R2"/>
    <mergeCell ref="A5:B5"/>
    <mergeCell ref="K2:L2"/>
    <mergeCell ref="I2:J2"/>
    <mergeCell ref="A2:A3"/>
    <mergeCell ref="A7:B7"/>
    <mergeCell ref="E2:F2"/>
    <mergeCell ref="M2:N2"/>
    <mergeCell ref="A13:S13"/>
    <mergeCell ref="A10:B10"/>
    <mergeCell ref="A11:B11"/>
    <mergeCell ref="C2:D2"/>
    <mergeCell ref="A9:B9"/>
    <mergeCell ref="O2:P2"/>
    <mergeCell ref="A12:S1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view="pageBreakPreview" zoomScale="110" zoomScaleSheetLayoutView="110" zoomScalePageLayoutView="0" workbookViewId="0" topLeftCell="A1">
      <selection activeCell="A27" sqref="A27:C27"/>
    </sheetView>
  </sheetViews>
  <sheetFormatPr defaultColWidth="9.140625" defaultRowHeight="12.75"/>
  <cols>
    <col min="1" max="1" width="50.7109375" style="11" customWidth="1"/>
    <col min="2" max="2" width="10.57421875" style="42" bestFit="1" customWidth="1"/>
    <col min="3" max="3" width="10.7109375" style="42" bestFit="1" customWidth="1"/>
    <col min="4" max="16384" width="9.140625" style="11" customWidth="1"/>
  </cols>
  <sheetData>
    <row r="1" spans="1:3" ht="44.25" customHeight="1" thickBot="1">
      <c r="A1" s="123" t="s">
        <v>122</v>
      </c>
      <c r="B1" s="124"/>
      <c r="C1" s="124"/>
    </row>
    <row r="2" spans="1:3" ht="22.5" thickBot="1" thickTop="1">
      <c r="A2" s="14" t="s">
        <v>0</v>
      </c>
      <c r="B2" s="41">
        <v>1399</v>
      </c>
      <c r="C2" s="41">
        <v>1400</v>
      </c>
    </row>
    <row r="3" spans="1:3" ht="16.5" thickTop="1">
      <c r="A3" s="18" t="s">
        <v>123</v>
      </c>
      <c r="B3" s="82">
        <v>284453.177</v>
      </c>
      <c r="C3" s="83">
        <v>410966</v>
      </c>
    </row>
    <row r="4" spans="1:3" ht="16.5" thickBot="1">
      <c r="A4" s="7" t="s">
        <v>124</v>
      </c>
      <c r="B4" s="84">
        <v>-239987.322</v>
      </c>
      <c r="C4" s="85">
        <v>-324936</v>
      </c>
    </row>
    <row r="5" spans="1:3" ht="15.75">
      <c r="A5" s="7" t="s">
        <v>125</v>
      </c>
      <c r="B5" s="86">
        <v>44465.85500000004</v>
      </c>
      <c r="C5" s="86">
        <v>86030</v>
      </c>
    </row>
    <row r="6" spans="1:3" ht="16.5" thickBot="1">
      <c r="A6" s="7"/>
      <c r="B6" s="86"/>
      <c r="C6" s="86"/>
    </row>
    <row r="7" spans="1:3" ht="15.75">
      <c r="A7" s="9" t="s">
        <v>31</v>
      </c>
      <c r="B7" s="87">
        <v>25584</v>
      </c>
      <c r="C7" s="87">
        <v>36193.504</v>
      </c>
    </row>
    <row r="8" spans="1:3" ht="19.5" customHeight="1" thickBot="1">
      <c r="A8" s="7" t="s">
        <v>34</v>
      </c>
      <c r="B8" s="88">
        <v>-6872.868</v>
      </c>
      <c r="C8" s="89">
        <v>-8551.5</v>
      </c>
    </row>
    <row r="9" spans="1:3" ht="15.75">
      <c r="A9" s="7" t="s">
        <v>38</v>
      </c>
      <c r="B9" s="86">
        <v>18711.131999999998</v>
      </c>
      <c r="C9" s="86">
        <v>27642.004</v>
      </c>
    </row>
    <row r="10" spans="1:3" ht="15.75">
      <c r="A10" s="7"/>
      <c r="B10" s="86"/>
      <c r="C10" s="86"/>
    </row>
    <row r="11" spans="1:3" ht="15.75">
      <c r="A11" s="9" t="s">
        <v>39</v>
      </c>
      <c r="B11" s="86">
        <v>80956</v>
      </c>
      <c r="C11" s="90">
        <v>38734</v>
      </c>
    </row>
    <row r="12" spans="1:3" ht="15.75">
      <c r="A12" s="9" t="s">
        <v>40</v>
      </c>
      <c r="B12" s="86">
        <v>67046.099</v>
      </c>
      <c r="C12" s="90">
        <v>14583.12</v>
      </c>
    </row>
    <row r="13" spans="1:3" ht="16.5" thickBot="1">
      <c r="A13" s="7" t="s">
        <v>41</v>
      </c>
      <c r="B13" s="86">
        <v>30035.961</v>
      </c>
      <c r="C13" s="90">
        <v>37427.36</v>
      </c>
    </row>
    <row r="14" spans="1:3" ht="16.5" thickBot="1">
      <c r="A14" s="34" t="s">
        <v>42</v>
      </c>
      <c r="B14" s="91">
        <v>241215.04700000002</v>
      </c>
      <c r="C14" s="92">
        <v>204416.484</v>
      </c>
    </row>
    <row r="15" spans="1:3" ht="15.75">
      <c r="A15" s="7"/>
      <c r="B15" s="86"/>
      <c r="C15" s="86"/>
    </row>
    <row r="16" spans="1:3" ht="15.75">
      <c r="A16" s="7" t="s">
        <v>32</v>
      </c>
      <c r="B16" s="86">
        <v>30310.5</v>
      </c>
      <c r="C16" s="86">
        <v>19482</v>
      </c>
    </row>
    <row r="17" spans="1:3" ht="15.75">
      <c r="A17" s="7" t="s">
        <v>138</v>
      </c>
      <c r="B17" s="86"/>
      <c r="C17" s="86"/>
    </row>
    <row r="18" spans="1:3" ht="15.75">
      <c r="A18" s="22" t="s">
        <v>139</v>
      </c>
      <c r="B18" s="86">
        <v>-83549</v>
      </c>
      <c r="C18" s="86">
        <v>-108217</v>
      </c>
    </row>
    <row r="19" spans="1:3" ht="15.75">
      <c r="A19" s="22" t="s">
        <v>140</v>
      </c>
      <c r="B19" s="86">
        <v>-18357</v>
      </c>
      <c r="C19" s="86">
        <v>-22418</v>
      </c>
    </row>
    <row r="20" spans="1:3" ht="15.75">
      <c r="A20" s="7" t="s">
        <v>33</v>
      </c>
      <c r="B20" s="86">
        <v>-26730.34</v>
      </c>
      <c r="C20" s="86">
        <v>-36017</v>
      </c>
    </row>
    <row r="21" spans="1:3" ht="15.75">
      <c r="A21" s="9" t="s">
        <v>141</v>
      </c>
      <c r="B21" s="86">
        <v>-24818.811</v>
      </c>
      <c r="C21" s="86">
        <v>-50880.305</v>
      </c>
    </row>
    <row r="22" spans="1:3" ht="15.75">
      <c r="A22" s="9" t="s">
        <v>43</v>
      </c>
      <c r="B22" s="86">
        <v>-2211.256</v>
      </c>
      <c r="C22" s="86">
        <v>-2722.499</v>
      </c>
    </row>
    <row r="23" spans="1:3" ht="16.5" thickBot="1">
      <c r="A23" s="9" t="s">
        <v>142</v>
      </c>
      <c r="B23" s="86"/>
      <c r="C23" s="86"/>
    </row>
    <row r="24" spans="1:3" ht="16.5" thickBot="1">
      <c r="A24" s="34" t="s">
        <v>44</v>
      </c>
      <c r="B24" s="91">
        <v>115859.14000000003</v>
      </c>
      <c r="C24" s="91">
        <v>3643.679999999993</v>
      </c>
    </row>
    <row r="25" spans="1:3" ht="16.5" thickBot="1">
      <c r="A25" s="7" t="s">
        <v>45</v>
      </c>
      <c r="B25" s="93"/>
      <c r="C25" s="94"/>
    </row>
    <row r="26" spans="1:3" ht="16.5" thickBot="1">
      <c r="A26" s="8" t="s">
        <v>35</v>
      </c>
      <c r="B26" s="95">
        <v>115859.14000000003</v>
      </c>
      <c r="C26" s="95">
        <v>3643.679999999993</v>
      </c>
    </row>
    <row r="27" spans="1:3" ht="17.25" thickBot="1" thickTop="1">
      <c r="A27" s="125" t="s">
        <v>120</v>
      </c>
      <c r="B27" s="126"/>
      <c r="C27" s="126"/>
    </row>
    <row r="28" ht="19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Reviwer</cp:lastModifiedBy>
  <cp:lastPrinted>2017-07-24T08:11:40Z</cp:lastPrinted>
  <dcterms:created xsi:type="dcterms:W3CDTF">2010-08-18T05:06:50Z</dcterms:created>
  <dcterms:modified xsi:type="dcterms:W3CDTF">2022-08-27T05:31:26Z</dcterms:modified>
  <cp:category/>
  <cp:version/>
  <cp:contentType/>
  <cp:contentStatus/>
</cp:coreProperties>
</file>